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600" windowHeight="7050" activeTab="1"/>
  </bookViews>
  <sheets>
    <sheet name="B_EstimateReceive" sheetId="1" r:id="rId1"/>
    <sheet name="Sheet1" sheetId="2" r:id="rId2"/>
    <sheet name="Sheet2" sheetId="3" r:id="rId3"/>
  </sheets>
  <definedNames>
    <definedName name="_xlnm.Print_Titles" localSheetId="0">B_EstimateReceive!$1:$1</definedName>
  </definedNames>
  <calcPr calcId="144525"/>
</workbook>
</file>

<file path=xl/calcChain.xml><?xml version="1.0" encoding="utf-8"?>
<calcChain xmlns="http://schemas.openxmlformats.org/spreadsheetml/2006/main">
  <c r="F53" i="1" l="1"/>
  <c r="F52" i="1"/>
  <c r="D52" i="1"/>
  <c r="D53" i="1" s="1"/>
  <c r="D49" i="1"/>
  <c r="D35" i="1"/>
  <c r="D27" i="1"/>
  <c r="D23" i="1"/>
  <c r="D14" i="1"/>
</calcChain>
</file>

<file path=xl/sharedStrings.xml><?xml version="1.0" encoding="utf-8"?>
<sst xmlns="http://schemas.openxmlformats.org/spreadsheetml/2006/main" count="397" uniqueCount="226">
  <si>
    <t>รายงานประมาณการรายรับ</t>
  </si>
  <si>
    <t>ประจำปีงบประมาณ  พ.ศ. 2562</t>
  </si>
  <si>
    <t>องค์การบริหารส่วนตำบลจอมบึง</t>
  </si>
  <si>
    <t>อำเภอ จอมบึง  จังหวัดราชบุรี</t>
  </si>
  <si>
    <t/>
  </si>
  <si>
    <t xml:space="preserve"> </t>
  </si>
  <si>
    <t>รายรับจริง</t>
  </si>
  <si>
    <t>ประมาณการ</t>
  </si>
  <si>
    <t>ปี 2558</t>
  </si>
  <si>
    <t>ปี 2559</t>
  </si>
  <si>
    <t>ปี 2560</t>
  </si>
  <si>
    <t>ปี 2561</t>
  </si>
  <si>
    <t>ยอดต่าง (%)</t>
  </si>
  <si>
    <t>ปี 2562</t>
  </si>
  <si>
    <t>หมวดภาษีอากร</t>
  </si>
  <si>
    <t xml:space="preserve">     ภาษีโรงเรือนและที่ดิน</t>
  </si>
  <si>
    <t>0.00</t>
  </si>
  <si>
    <t>862,667.05</t>
  </si>
  <si>
    <t>1,064,893.25</t>
  </si>
  <si>
    <t>1,000,000.00</t>
  </si>
  <si>
    <t>20.00</t>
  </si>
  <si>
    <t>%</t>
  </si>
  <si>
    <t>1,200,000.00</t>
  </si>
  <si>
    <t xml:space="preserve">     ภาษีบำรุงท้องที่</t>
  </si>
  <si>
    <t>203,253.75</t>
  </si>
  <si>
    <t>182,749.04</t>
  </si>
  <si>
    <t>150,000.00</t>
  </si>
  <si>
    <t>66.67</t>
  </si>
  <si>
    <t>250,000.00</t>
  </si>
  <si>
    <t xml:space="preserve">     ภาษีป้าย</t>
  </si>
  <si>
    <t>190,632.36</t>
  </si>
  <si>
    <t>274,164.36</t>
  </si>
  <si>
    <t>300,000.00</t>
  </si>
  <si>
    <t>16.67</t>
  </si>
  <si>
    <t>350,000.00</t>
  </si>
  <si>
    <t>รวมหมวดภาษีอากร</t>
  </si>
  <si>
    <t>1,256,553.16</t>
  </si>
  <si>
    <t>1,521,806.65</t>
  </si>
  <si>
    <t>1,450,000.00</t>
  </si>
  <si>
    <t>1,800,000.00</t>
  </si>
  <si>
    <t>หมวดค่าธรรมเนียม ค่าปรับ และใบอนุญาต</t>
  </si>
  <si>
    <t xml:space="preserve">     ค่าธรรมเนียมในการออกหนังสือรับรองการแจ้งสถานที่จำหน่ายอาหารหรือสะสมอาหาร</t>
  </si>
  <si>
    <t>10,000.00</t>
  </si>
  <si>
    <t>60.00</t>
  </si>
  <si>
    <t>16,000.00</t>
  </si>
  <si>
    <t xml:space="preserve">     ค่าธรรมเนียมเกี่ยวกับทะเบียนพาณิชย์</t>
  </si>
  <si>
    <t>1,260.00</t>
  </si>
  <si>
    <t>1,230.00</t>
  </si>
  <si>
    <t>1,000.00</t>
  </si>
  <si>
    <t>100.00</t>
  </si>
  <si>
    <t>2,000.00</t>
  </si>
  <si>
    <t xml:space="preserve">     ค่าปรับผู้กระทำผิดกฎหมายจราจรทางบก</t>
  </si>
  <si>
    <t>7,000.00</t>
  </si>
  <si>
    <t xml:space="preserve">     ค่าปรับการผิดสัญญา</t>
  </si>
  <si>
    <t>302,479.00</t>
  </si>
  <si>
    <t>386,806.00</t>
  </si>
  <si>
    <t>154,000.00</t>
  </si>
  <si>
    <t>-87.01</t>
  </si>
  <si>
    <t>20,000.00</t>
  </si>
  <si>
    <t xml:space="preserve">     ค่าใบอนุญาตประกอบการค้าสำหรับกิจการที่เป็นอันตรายต่อสุขภาพ</t>
  </si>
  <si>
    <t>96,000.00</t>
  </si>
  <si>
    <t>87,500.00</t>
  </si>
  <si>
    <t>70,000.00</t>
  </si>
  <si>
    <t xml:space="preserve">    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</si>
  <si>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9,050.00</t>
  </si>
  <si>
    <t>12,350.00</t>
  </si>
  <si>
    <t xml:space="preserve">     ค่าใบอนุญาตเกี่ยวกับการควบคุมอาคาร</t>
  </si>
  <si>
    <t>99,066.00</t>
  </si>
  <si>
    <t>124,642.00</t>
  </si>
  <si>
    <t>75,000.00</t>
  </si>
  <si>
    <t>-6.67</t>
  </si>
  <si>
    <t>รวมหมวดค่าธรรมเนียม ค่าปรับ และใบอนุญาต</t>
  </si>
  <si>
    <t>507,855.00</t>
  </si>
  <si>
    <t>612,528.00</t>
  </si>
  <si>
    <t>310,000.00</t>
  </si>
  <si>
    <t>185,000.00</t>
  </si>
  <si>
    <t>หมวดรายได้จากทรัพย์สิน</t>
  </si>
  <si>
    <t xml:space="preserve">     ดอกเบี้ย</t>
  </si>
  <si>
    <t>359,205.17</t>
  </si>
  <si>
    <t>157,251.79</t>
  </si>
  <si>
    <t xml:space="preserve">     รายได้จากทรัพย์สินอื่น ๆ</t>
  </si>
  <si>
    <t>205,038.56</t>
  </si>
  <si>
    <t>รวมหมวดรายได้จากทรัพย์สิน</t>
  </si>
  <si>
    <t>362,290.35</t>
  </si>
  <si>
    <t>หมวดรายได้เบ็ดเตล็ด</t>
  </si>
  <si>
    <t xml:space="preserve">     ค่าขายแบบแปลน</t>
  </si>
  <si>
    <t>128,100.00</t>
  </si>
  <si>
    <t>70,500.00</t>
  </si>
  <si>
    <t>30,000.00</t>
  </si>
  <si>
    <t xml:space="preserve">     รายได้เบ็ดเตล็ดอื่นๆ</t>
  </si>
  <si>
    <t>15,730.00</t>
  </si>
  <si>
    <t>23,330.00</t>
  </si>
  <si>
    <t>รวมหมวดรายได้เบ็ดเตล็ด</t>
  </si>
  <si>
    <t>143,830.00</t>
  </si>
  <si>
    <t>93,830.00</t>
  </si>
  <si>
    <t>50,000.00</t>
  </si>
  <si>
    <t>หมวดภาษีจัดสรร</t>
  </si>
  <si>
    <t xml:space="preserve">     ภาษีและค่าธรรมเนียมรถยนต์และล้อเลื่อน</t>
  </si>
  <si>
    <t>258,720.73</t>
  </si>
  <si>
    <t>100,000.00</t>
  </si>
  <si>
    <t>500.00</t>
  </si>
  <si>
    <t>600,000.00</t>
  </si>
  <si>
    <t xml:space="preserve">     ภาษีมูลค่าเพิ่มตาม พ.ร.บ. กำหนดแผนฯ</t>
  </si>
  <si>
    <t>8,736,390.74</t>
  </si>
  <si>
    <t>8,354,293.37</t>
  </si>
  <si>
    <t>9,000,000.00</t>
  </si>
  <si>
    <t xml:space="preserve">     ภาษีมูลค่าเพิ่มตาม พ.ร.บ. จัดสรรรายได้ฯ</t>
  </si>
  <si>
    <t>5,196,823.84</t>
  </si>
  <si>
    <t>5,340,889.44</t>
  </si>
  <si>
    <t>5,000,000.00</t>
  </si>
  <si>
    <t>16.00</t>
  </si>
  <si>
    <t>5,800,000.00</t>
  </si>
  <si>
    <t xml:space="preserve">     ภาษีธุรกิจเฉพาะ</t>
  </si>
  <si>
    <t>205,887.53</t>
  </si>
  <si>
    <t>219,725.24</t>
  </si>
  <si>
    <t>230,000.00</t>
  </si>
  <si>
    <t>30.43</t>
  </si>
  <si>
    <t xml:space="preserve">     ภาษีสุรา</t>
  </si>
  <si>
    <t>2,024,783.25</t>
  </si>
  <si>
    <t>2,079,384.24</t>
  </si>
  <si>
    <t>2,100,000.00</t>
  </si>
  <si>
    <t>4.76</t>
  </si>
  <si>
    <t>2,200,000.00</t>
  </si>
  <si>
    <t xml:space="preserve">     ภาษีสรรพสามิต</t>
  </si>
  <si>
    <t>4,357,381.88</t>
  </si>
  <si>
    <t>5,011,071.38</t>
  </si>
  <si>
    <t>4.00</t>
  </si>
  <si>
    <t>5,200,000.00</t>
  </si>
  <si>
    <t xml:space="preserve">     ค่าภาคหลวงและค่าธรรมเนียมตามกฎหมายว่าด้วยป่าไม้</t>
  </si>
  <si>
    <t>17.00</t>
  </si>
  <si>
    <t xml:space="preserve">     ค่าภาคหลวงแร่</t>
  </si>
  <si>
    <t>1,173,372.16</t>
  </si>
  <si>
    <t>2,684,647.69</t>
  </si>
  <si>
    <t>1,700,000.00</t>
  </si>
  <si>
    <t>3.53</t>
  </si>
  <si>
    <t>1,760,000.00</t>
  </si>
  <si>
    <t xml:space="preserve">     ค่าภาคหลวงปิโตรเลียม</t>
  </si>
  <si>
    <t>55,084.07</t>
  </si>
  <si>
    <t>78,203.94</t>
  </si>
  <si>
    <t>60,000.00</t>
  </si>
  <si>
    <t xml:space="preserve">     ค่าธรรมเนียมจดทะเบียนสิทธิและนิติกรรมตามประมวลกฎหมายที่ดิน</t>
  </si>
  <si>
    <t>5,897,936.00</t>
  </si>
  <si>
    <t>4,096,845.00</t>
  </si>
  <si>
    <t>5,700,000.00</t>
  </si>
  <si>
    <t xml:space="preserve">     ค่าธรรมเนียมและค่าใช้น้ำบาดาล</t>
  </si>
  <si>
    <t>1,001.00</t>
  </si>
  <si>
    <t>1,020.00</t>
  </si>
  <si>
    <t>5,000.00</t>
  </si>
  <si>
    <t xml:space="preserve">     ภาษีจัดสรรอื่นๆ</t>
  </si>
  <si>
    <t>2,075.80</t>
  </si>
  <si>
    <t>รวมหมวดภาษีจัดสรร</t>
  </si>
  <si>
    <t>27,648,660.47</t>
  </si>
  <si>
    <t>28,126,893.83</t>
  </si>
  <si>
    <t>28,890,000.00</t>
  </si>
  <si>
    <t>30,665,000.00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</si>
  <si>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</si>
  <si>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</si>
  <si>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20,994,519.00</t>
  </si>
  <si>
    <t>22,000,000.00</t>
  </si>
  <si>
    <t>-4.55</t>
  </si>
  <si>
    <t>21,000,000.00</t>
  </si>
  <si>
    <t>รวมหมวดเงินอุดหนุนทั่วไป</t>
  </si>
  <si>
    <t>รวมทุกหมวด</t>
  </si>
  <si>
    <t>51,711,867.83</t>
  </si>
  <si>
    <t>53,000,000.00</t>
  </si>
  <si>
    <t>54,000,000.00</t>
  </si>
  <si>
    <t>ข้อ ๑ (หน้า ๕๔)</t>
  </si>
  <si>
    <t>ข้อ ๑ (หน้า 78)</t>
  </si>
  <si>
    <t>ข้อ ๑ (หน้า ๕2)</t>
  </si>
  <si>
    <t>ข้อ ๑ (หน้า 82)</t>
  </si>
  <si>
    <t>ข้อ ๒ (หน้า 79)</t>
  </si>
  <si>
    <t>ข้อ ๓ (หน้า 78)</t>
  </si>
  <si>
    <t>ข้อ ๓ (หน้า 81)</t>
  </si>
  <si>
    <t>ข้อ 4 (หน้า 25)</t>
  </si>
  <si>
    <t>ข้อ 4 (หน้า 42)</t>
  </si>
  <si>
    <t>ข้อ 4 (หน้า 53)</t>
  </si>
  <si>
    <t>ข้อ 4 (หน้า 77)</t>
  </si>
  <si>
    <t>ข้อ ๖ (หน้า 32)</t>
  </si>
  <si>
    <t>ข้อ ๖ (หน้า 26)</t>
  </si>
  <si>
    <t>ข้อ ๗ (หน้า 77)</t>
  </si>
  <si>
    <t>ข้อ ๗ (หน้า 25)</t>
  </si>
  <si>
    <t>ข้อ ๗ (หน้า 36)</t>
  </si>
  <si>
    <t>ข้อ ๗ (หน้า 45)</t>
  </si>
  <si>
    <t>ข้อ ๗ (หน้า 49)</t>
  </si>
  <si>
    <t>ข้อ ๗ (หน้า 59)</t>
  </si>
  <si>
    <t>ข้อ ๘ (หน้า 82)</t>
  </si>
  <si>
    <t>ข้อ ๘ (หน้า 81)</t>
  </si>
  <si>
    <t>ข้อ ๘ (หน้า 83)</t>
  </si>
  <si>
    <t>เอกสาร  ๑</t>
  </si>
  <si>
    <t>เอกสาร  ๒</t>
  </si>
  <si>
    <t>เอกสาร  ๓</t>
  </si>
  <si>
    <t>เอกสาร  ๔</t>
  </si>
  <si>
    <t>เอกสาร  ๕</t>
  </si>
  <si>
    <t>เอกสาร  ๖</t>
  </si>
  <si>
    <t>เอกสาร  ๗</t>
  </si>
  <si>
    <t>เอกสาร  ๘</t>
  </si>
  <si>
    <t>เอกสาร  ๙</t>
  </si>
  <si>
    <t>เอกสาร  ๑๐</t>
  </si>
  <si>
    <t>เอกสาร  ๑๑</t>
  </si>
  <si>
    <t>เอกสาร  ๑๒</t>
  </si>
  <si>
    <t>เอกสาร  ๑๓</t>
  </si>
  <si>
    <t>เอกสาร  ๑๔</t>
  </si>
  <si>
    <t>เอกสาร  ๑๕</t>
  </si>
  <si>
    <t>เอกสาร  ๑๖</t>
  </si>
  <si>
    <t>เอกสาร  ๑๗</t>
  </si>
  <si>
    <t>เอกสาร  ๑๘</t>
  </si>
  <si>
    <t>เอกสาร  ๑๙</t>
  </si>
  <si>
    <t>เอกสาร  ๒๐</t>
  </si>
  <si>
    <t>ข้อ 5 (หน้า 25)</t>
  </si>
  <si>
    <t>ข้อ 5 (หน้า 33)</t>
  </si>
  <si>
    <t>ข้อ 5 (หน้า 52)</t>
  </si>
  <si>
    <t>ข้อ 5 (หน้า 53)</t>
  </si>
  <si>
    <t>ข้อ 5 (หน้า 54)</t>
  </si>
  <si>
    <t>ข้อ 5 (หน้า 37)</t>
  </si>
  <si>
    <t>ข้อ 5 (หน้า 46)</t>
  </si>
  <si>
    <t>ข้อ 5 (หน้า 49)</t>
  </si>
  <si>
    <t>ข้อ 5 (หน้า 79)</t>
  </si>
  <si>
    <t>ข้อ 5 (หน้า 70)</t>
  </si>
  <si>
    <t>ข้อ 5 (หน้า 71)</t>
  </si>
  <si>
    <t>ข้อ 5 (หน้า 72)</t>
  </si>
  <si>
    <t>ข้อ 5 (หน้า 73)</t>
  </si>
  <si>
    <t>ข้อ 5 (หน้า 74)</t>
  </si>
  <si>
    <t>ข้อ 5 (หน้า 75)</t>
  </si>
  <si>
    <t>ข้อ 5 (หน้า 76)</t>
  </si>
  <si>
    <t>ข้อ 5 (หน้า 77)</t>
  </si>
  <si>
    <t>ข้อ 5 (หน้า 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</si>
</sst>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rgb="FF000000"/>
      <name val="Tahoma"/>
      <family val="2"/>
      <scheme val="minor"/>
    </font>
    <font>
      <sz val="11"/>
      <name val="Tahoma"/>
    </font>
    <font>
      <sz val="8"/>
      <color rgb="FF000000"/>
      <name val="Microsoft Sans Serif"/>
    </font>
    <font>
      <sz val="11"/>
      <color rgb="FF000000"/>
      <name val="Tahoma"/>
      <family val="2"/>
      <scheme val="minor"/>
    </font>
    <font>
      <b/>
      <sz val="16"/>
      <color rgb="FF000000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9A9A9"/>
        <bgColor rgb="FFA9A9A9"/>
      </patternFill>
    </fill>
    <fill>
      <patternFill patternType="solid">
        <fgColor rgb="FFD3D3D3"/>
        <bgColor rgb="FFD3D3D3"/>
      </patternFill>
    </fill>
  </fills>
  <borders count="1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4" fillId="4" borderId="4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vertical="center" wrapText="1" readingOrder="1"/>
    </xf>
    <xf numFmtId="0" fontId="6" fillId="2" borderId="10" xfId="0" applyNumberFormat="1" applyFont="1" applyFill="1" applyBorder="1" applyAlignment="1">
      <alignment vertical="center" wrapText="1" readingOrder="1"/>
    </xf>
    <xf numFmtId="0" fontId="6" fillId="0" borderId="4" xfId="0" applyNumberFormat="1" applyFont="1" applyFill="1" applyBorder="1" applyAlignment="1">
      <alignment horizontal="right" vertical="center" wrapText="1" readingOrder="1"/>
    </xf>
    <xf numFmtId="0" fontId="6" fillId="0" borderId="10" xfId="0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horizontal="right" vertical="center" wrapText="1" readingOrder="1"/>
    </xf>
    <xf numFmtId="0" fontId="4" fillId="2" borderId="10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4" fillId="0" borderId="10" xfId="0" applyNumberFormat="1" applyFont="1" applyFill="1" applyBorder="1" applyAlignment="1">
      <alignment vertical="center" wrapText="1" readingOrder="1"/>
    </xf>
    <xf numFmtId="0" fontId="5" fillId="0" borderId="5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43" fontId="4" fillId="2" borderId="4" xfId="0" applyNumberFormat="1" applyFont="1" applyFill="1" applyBorder="1" applyAlignment="1">
      <alignment horizontal="right" vertical="center" wrapText="1" readingOrder="1"/>
    </xf>
    <xf numFmtId="0" fontId="4" fillId="2" borderId="10" xfId="0" applyNumberFormat="1" applyFont="1" applyFill="1" applyBorder="1" applyAlignment="1">
      <alignment horizontal="right" vertical="center" wrapText="1" readingOrder="1"/>
    </xf>
    <xf numFmtId="0" fontId="4" fillId="2" borderId="6" xfId="0" applyNumberFormat="1" applyFont="1" applyFill="1" applyBorder="1" applyAlignment="1">
      <alignment vertical="center" wrapText="1" readingOrder="1"/>
    </xf>
    <xf numFmtId="43" fontId="6" fillId="0" borderId="4" xfId="1" applyFont="1" applyFill="1" applyBorder="1" applyAlignment="1">
      <alignment horizontal="right" vertical="center" wrapText="1" readingOrder="1"/>
    </xf>
    <xf numFmtId="43" fontId="4" fillId="0" borderId="4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" fillId="0" borderId="11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right" vertical="top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5" fillId="3" borderId="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horizontal="left" vertical="center" wrapText="1" readingOrder="1"/>
    </xf>
    <xf numFmtId="0" fontId="5" fillId="0" borderId="8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center" wrapText="1" readingOrder="1"/>
    </xf>
    <xf numFmtId="43" fontId="6" fillId="0" borderId="4" xfId="1" applyFont="1" applyFill="1" applyBorder="1" applyAlignment="1">
      <alignment horizontal="right" vertical="center" wrapText="1" readingOrder="1"/>
    </xf>
    <xf numFmtId="43" fontId="5" fillId="0" borderId="6" xfId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righ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6" fillId="0" borderId="4" xfId="0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vertical="center" wrapText="1" readingOrder="1"/>
    </xf>
    <xf numFmtId="0" fontId="6" fillId="2" borderId="10" xfId="0" applyNumberFormat="1" applyFont="1" applyFill="1" applyBorder="1" applyAlignment="1">
      <alignment vertical="center" wrapText="1" readingOrder="1"/>
    </xf>
    <xf numFmtId="0" fontId="6" fillId="2" borderId="6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vertical="center" wrapText="1" readingOrder="1"/>
    </xf>
    <xf numFmtId="0" fontId="4" fillId="2" borderId="4" xfId="0" applyNumberFormat="1" applyFont="1" applyFill="1" applyBorder="1" applyAlignment="1">
      <alignment horizontal="right" vertical="center" wrapText="1" readingOrder="1"/>
    </xf>
    <xf numFmtId="43" fontId="4" fillId="2" borderId="4" xfId="0" applyNumberFormat="1" applyFont="1" applyFill="1" applyBorder="1" applyAlignment="1">
      <alignment horizontal="right" vertical="center" wrapText="1" readingOrder="1"/>
    </xf>
    <xf numFmtId="0" fontId="4" fillId="2" borderId="10" xfId="0" applyNumberFormat="1" applyFont="1" applyFill="1" applyBorder="1" applyAlignment="1">
      <alignment horizontal="right" vertical="center" wrapText="1" readingOrder="1"/>
    </xf>
    <xf numFmtId="0" fontId="4" fillId="2" borderId="6" xfId="0" applyNumberFormat="1" applyFont="1" applyFill="1" applyBorder="1" applyAlignment="1">
      <alignment vertical="center" wrapText="1" readingOrder="1"/>
    </xf>
    <xf numFmtId="43" fontId="4" fillId="2" borderId="4" xfId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43" fontId="4" fillId="0" borderId="10" xfId="0" applyNumberFormat="1" applyFont="1" applyFill="1" applyBorder="1" applyAlignment="1">
      <alignment horizontal="right" vertical="center" wrapText="1" readingOrder="1"/>
    </xf>
    <xf numFmtId="0" fontId="4" fillId="0" borderId="6" xfId="0" applyNumberFormat="1" applyFont="1" applyFill="1" applyBorder="1" applyAlignment="1">
      <alignment horizontal="right" vertical="center" wrapText="1" readingOrder="1"/>
    </xf>
    <xf numFmtId="0" fontId="4" fillId="0" borderId="6" xfId="0" applyNumberFormat="1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zoomScale="90" zoomScaleNormal="90" workbookViewId="0">
      <pane ySplit="1" topLeftCell="A2" activePane="bottomLeft" state="frozen"/>
      <selection pane="bottomLeft" activeCell="G58" sqref="G58"/>
    </sheetView>
  </sheetViews>
  <sheetFormatPr defaultRowHeight="14.25" x14ac:dyDescent="0.2"/>
  <cols>
    <col min="1" max="1" width="19.5" customWidth="1"/>
    <col min="2" max="2" width="7.125" customWidth="1"/>
    <col min="3" max="3" width="19.875" customWidth="1"/>
    <col min="4" max="4" width="3.5" customWidth="1"/>
    <col min="5" max="5" width="12.875" customWidth="1"/>
    <col min="6" max="6" width="15.875" customWidth="1"/>
    <col min="7" max="7" width="15.25" customWidth="1"/>
    <col min="8" max="8" width="10.75" customWidth="1"/>
    <col min="9" max="9" width="4.25" customWidth="1"/>
    <col min="10" max="10" width="8.125" customWidth="1"/>
    <col min="11" max="11" width="0.5" customWidth="1"/>
    <col min="12" max="13" width="0.875" customWidth="1"/>
    <col min="14" max="14" width="11" customWidth="1"/>
    <col min="15" max="15" width="4" hidden="1" customWidth="1"/>
    <col min="16" max="16" width="0" hidden="1" customWidth="1"/>
    <col min="17" max="17" width="3.75" customWidth="1"/>
    <col min="18" max="18" width="0" hidden="1" customWidth="1"/>
  </cols>
  <sheetData>
    <row r="1" spans="1:17" ht="18.2" customHeight="1" x14ac:dyDescent="0.2">
      <c r="A1" s="22"/>
      <c r="B1" s="23"/>
      <c r="C1" s="23"/>
      <c r="D1" s="23"/>
      <c r="L1" s="24"/>
      <c r="M1" s="23"/>
      <c r="N1" s="23"/>
    </row>
    <row r="2" spans="1:17" ht="16.899999999999999" customHeight="1" x14ac:dyDescent="0.3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"/>
      <c r="Q2" s="2"/>
    </row>
    <row r="3" spans="1:17" ht="16.899999999999999" customHeight="1" x14ac:dyDescent="0.3">
      <c r="A3" s="27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"/>
      <c r="Q3" s="2"/>
    </row>
    <row r="4" spans="1:17" ht="16.899999999999999" customHeight="1" x14ac:dyDescent="0.3">
      <c r="A4" s="27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"/>
      <c r="Q4" s="2"/>
    </row>
    <row r="5" spans="1:17" ht="16.899999999999999" customHeight="1" x14ac:dyDescent="0.3">
      <c r="A5" s="27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</row>
    <row r="6" spans="1:17" ht="18" customHeight="1" x14ac:dyDescent="0.3">
      <c r="A6" s="27" t="s">
        <v>4</v>
      </c>
      <c r="B6" s="26"/>
      <c r="C6" s="27" t="s">
        <v>5</v>
      </c>
      <c r="D6" s="26"/>
      <c r="E6" s="26"/>
      <c r="F6" s="26"/>
      <c r="G6" s="26"/>
      <c r="H6" s="26"/>
      <c r="I6" s="27" t="s">
        <v>4</v>
      </c>
      <c r="J6" s="26"/>
      <c r="K6" s="26"/>
      <c r="L6" s="26"/>
      <c r="M6" s="27" t="s">
        <v>4</v>
      </c>
      <c r="N6" s="26"/>
      <c r="O6" s="26"/>
      <c r="P6" s="2"/>
      <c r="Q6" s="2"/>
    </row>
    <row r="7" spans="1:17" ht="1.1499999999999999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 x14ac:dyDescent="0.2">
      <c r="A8" s="28" t="s">
        <v>4</v>
      </c>
      <c r="B8" s="29"/>
      <c r="C8" s="30"/>
      <c r="D8" s="31" t="s">
        <v>6</v>
      </c>
      <c r="E8" s="32"/>
      <c r="F8" s="32"/>
      <c r="G8" s="33"/>
      <c r="H8" s="31" t="s">
        <v>7</v>
      </c>
      <c r="I8" s="32"/>
      <c r="J8" s="32"/>
      <c r="K8" s="32"/>
      <c r="L8" s="32"/>
      <c r="M8" s="32"/>
      <c r="N8" s="32"/>
      <c r="O8" s="32"/>
      <c r="P8" s="32"/>
      <c r="Q8" s="33"/>
    </row>
    <row r="9" spans="1:17" ht="20.25" x14ac:dyDescent="0.2">
      <c r="A9" s="34" t="s">
        <v>4</v>
      </c>
      <c r="B9" s="35"/>
      <c r="C9" s="36"/>
      <c r="D9" s="31" t="s">
        <v>8</v>
      </c>
      <c r="E9" s="33"/>
      <c r="F9" s="3" t="s">
        <v>9</v>
      </c>
      <c r="G9" s="3" t="s">
        <v>10</v>
      </c>
      <c r="H9" s="31" t="s">
        <v>11</v>
      </c>
      <c r="I9" s="33"/>
      <c r="J9" s="31" t="s">
        <v>12</v>
      </c>
      <c r="K9" s="32"/>
      <c r="L9" s="32"/>
      <c r="M9" s="33"/>
      <c r="N9" s="31" t="s">
        <v>13</v>
      </c>
      <c r="O9" s="32"/>
      <c r="P9" s="32"/>
      <c r="Q9" s="33"/>
    </row>
    <row r="10" spans="1:17" ht="20.25" x14ac:dyDescent="0.2">
      <c r="A10" s="43" t="s">
        <v>14</v>
      </c>
      <c r="B10" s="32"/>
      <c r="C10" s="33"/>
      <c r="D10" s="43" t="s">
        <v>4</v>
      </c>
      <c r="E10" s="33"/>
      <c r="F10" s="4" t="s">
        <v>4</v>
      </c>
      <c r="G10" s="4" t="s">
        <v>4</v>
      </c>
      <c r="H10" s="44" t="s">
        <v>4</v>
      </c>
      <c r="I10" s="32"/>
      <c r="J10" s="5" t="s">
        <v>4</v>
      </c>
      <c r="K10" s="45" t="s">
        <v>4</v>
      </c>
      <c r="L10" s="32"/>
      <c r="M10" s="33"/>
      <c r="N10" s="46" t="s">
        <v>4</v>
      </c>
      <c r="O10" s="32"/>
      <c r="P10" s="32"/>
      <c r="Q10" s="33"/>
    </row>
    <row r="11" spans="1:17" ht="20.25" x14ac:dyDescent="0.2">
      <c r="A11" s="37" t="s">
        <v>15</v>
      </c>
      <c r="B11" s="32"/>
      <c r="C11" s="33"/>
      <c r="D11" s="38">
        <v>714718.13</v>
      </c>
      <c r="E11" s="39"/>
      <c r="F11" s="6" t="s">
        <v>17</v>
      </c>
      <c r="G11" s="6" t="s">
        <v>18</v>
      </c>
      <c r="H11" s="40" t="s">
        <v>19</v>
      </c>
      <c r="I11" s="32"/>
      <c r="J11" s="7" t="s">
        <v>20</v>
      </c>
      <c r="K11" s="41" t="s">
        <v>21</v>
      </c>
      <c r="L11" s="32"/>
      <c r="M11" s="33"/>
      <c r="N11" s="42" t="s">
        <v>22</v>
      </c>
      <c r="O11" s="32"/>
      <c r="P11" s="32"/>
      <c r="Q11" s="33"/>
    </row>
    <row r="12" spans="1:17" ht="20.25" x14ac:dyDescent="0.2">
      <c r="A12" s="37" t="s">
        <v>23</v>
      </c>
      <c r="B12" s="32"/>
      <c r="C12" s="33"/>
      <c r="D12" s="42">
        <v>180020.08</v>
      </c>
      <c r="E12" s="33"/>
      <c r="F12" s="6" t="s">
        <v>24</v>
      </c>
      <c r="G12" s="6" t="s">
        <v>25</v>
      </c>
      <c r="H12" s="40" t="s">
        <v>26</v>
      </c>
      <c r="I12" s="32"/>
      <c r="J12" s="7" t="s">
        <v>27</v>
      </c>
      <c r="K12" s="41" t="s">
        <v>21</v>
      </c>
      <c r="L12" s="32"/>
      <c r="M12" s="33"/>
      <c r="N12" s="42" t="s">
        <v>28</v>
      </c>
      <c r="O12" s="32"/>
      <c r="P12" s="32"/>
      <c r="Q12" s="33"/>
    </row>
    <row r="13" spans="1:17" ht="20.25" x14ac:dyDescent="0.2">
      <c r="A13" s="37" t="s">
        <v>29</v>
      </c>
      <c r="B13" s="32"/>
      <c r="C13" s="33"/>
      <c r="D13" s="38">
        <v>191478</v>
      </c>
      <c r="E13" s="39"/>
      <c r="F13" s="6" t="s">
        <v>30</v>
      </c>
      <c r="G13" s="6" t="s">
        <v>31</v>
      </c>
      <c r="H13" s="40" t="s">
        <v>32</v>
      </c>
      <c r="I13" s="32"/>
      <c r="J13" s="7" t="s">
        <v>33</v>
      </c>
      <c r="K13" s="41" t="s">
        <v>21</v>
      </c>
      <c r="L13" s="32"/>
      <c r="M13" s="33"/>
      <c r="N13" s="42" t="s">
        <v>34</v>
      </c>
      <c r="O13" s="32"/>
      <c r="P13" s="32"/>
      <c r="Q13" s="33"/>
    </row>
    <row r="14" spans="1:17" ht="20.25" x14ac:dyDescent="0.2">
      <c r="A14" s="47" t="s">
        <v>35</v>
      </c>
      <c r="B14" s="32"/>
      <c r="C14" s="33"/>
      <c r="D14" s="48">
        <f>D11+D12+D13</f>
        <v>1086216.21</v>
      </c>
      <c r="E14" s="33"/>
      <c r="F14" s="8" t="s">
        <v>36</v>
      </c>
      <c r="G14" s="8" t="s">
        <v>37</v>
      </c>
      <c r="H14" s="49" t="s">
        <v>38</v>
      </c>
      <c r="I14" s="32"/>
      <c r="J14" s="9" t="s">
        <v>4</v>
      </c>
      <c r="K14" s="50" t="s">
        <v>4</v>
      </c>
      <c r="L14" s="32"/>
      <c r="M14" s="33"/>
      <c r="N14" s="47" t="s">
        <v>39</v>
      </c>
      <c r="O14" s="32"/>
      <c r="P14" s="32"/>
      <c r="Q14" s="33"/>
    </row>
    <row r="15" spans="1:17" ht="20.25" x14ac:dyDescent="0.2">
      <c r="A15" s="43" t="s">
        <v>40</v>
      </c>
      <c r="B15" s="32"/>
      <c r="C15" s="33"/>
      <c r="D15" s="43" t="s">
        <v>4</v>
      </c>
      <c r="E15" s="33"/>
      <c r="F15" s="4" t="s">
        <v>4</v>
      </c>
      <c r="G15" s="4" t="s">
        <v>4</v>
      </c>
      <c r="H15" s="44" t="s">
        <v>4</v>
      </c>
      <c r="I15" s="32"/>
      <c r="J15" s="5" t="s">
        <v>4</v>
      </c>
      <c r="K15" s="45" t="s">
        <v>4</v>
      </c>
      <c r="L15" s="32"/>
      <c r="M15" s="33"/>
      <c r="N15" s="46" t="s">
        <v>4</v>
      </c>
      <c r="O15" s="32"/>
      <c r="P15" s="32"/>
      <c r="Q15" s="33"/>
    </row>
    <row r="16" spans="1:17" ht="20.25" x14ac:dyDescent="0.2">
      <c r="A16" s="37" t="s">
        <v>41</v>
      </c>
      <c r="B16" s="32"/>
      <c r="C16" s="33"/>
      <c r="D16" s="42" t="s">
        <v>16</v>
      </c>
      <c r="E16" s="33"/>
      <c r="F16" s="6" t="s">
        <v>16</v>
      </c>
      <c r="G16" s="6" t="s">
        <v>16</v>
      </c>
      <c r="H16" s="40" t="s">
        <v>42</v>
      </c>
      <c r="I16" s="32"/>
      <c r="J16" s="7" t="s">
        <v>43</v>
      </c>
      <c r="K16" s="41" t="s">
        <v>21</v>
      </c>
      <c r="L16" s="32"/>
      <c r="M16" s="33"/>
      <c r="N16" s="42" t="s">
        <v>44</v>
      </c>
      <c r="O16" s="32"/>
      <c r="P16" s="32"/>
      <c r="Q16" s="33"/>
    </row>
    <row r="17" spans="1:17" ht="20.25" x14ac:dyDescent="0.2">
      <c r="A17" s="37" t="s">
        <v>45</v>
      </c>
      <c r="B17" s="32"/>
      <c r="C17" s="33"/>
      <c r="D17" s="38">
        <v>1230</v>
      </c>
      <c r="E17" s="39"/>
      <c r="F17" s="6" t="s">
        <v>46</v>
      </c>
      <c r="G17" s="6" t="s">
        <v>47</v>
      </c>
      <c r="H17" s="40" t="s">
        <v>48</v>
      </c>
      <c r="I17" s="32"/>
      <c r="J17" s="7" t="s">
        <v>49</v>
      </c>
      <c r="K17" s="41" t="s">
        <v>21</v>
      </c>
      <c r="L17" s="32"/>
      <c r="M17" s="33"/>
      <c r="N17" s="42" t="s">
        <v>50</v>
      </c>
      <c r="O17" s="32"/>
      <c r="P17" s="32"/>
      <c r="Q17" s="33"/>
    </row>
    <row r="18" spans="1:17" ht="20.25" x14ac:dyDescent="0.2">
      <c r="A18" s="37" t="s">
        <v>51</v>
      </c>
      <c r="B18" s="32"/>
      <c r="C18" s="33"/>
      <c r="D18" s="42" t="s">
        <v>16</v>
      </c>
      <c r="E18" s="33"/>
      <c r="F18" s="6" t="s">
        <v>16</v>
      </c>
      <c r="G18" s="6" t="s">
        <v>16</v>
      </c>
      <c r="H18" s="40" t="s">
        <v>16</v>
      </c>
      <c r="I18" s="32"/>
      <c r="J18" s="7" t="s">
        <v>49</v>
      </c>
      <c r="K18" s="41" t="s">
        <v>21</v>
      </c>
      <c r="L18" s="32"/>
      <c r="M18" s="33"/>
      <c r="N18" s="42" t="s">
        <v>52</v>
      </c>
      <c r="O18" s="32"/>
      <c r="P18" s="32"/>
      <c r="Q18" s="33"/>
    </row>
    <row r="19" spans="1:17" ht="20.25" x14ac:dyDescent="0.2">
      <c r="A19" s="37" t="s">
        <v>53</v>
      </c>
      <c r="B19" s="32"/>
      <c r="C19" s="33"/>
      <c r="D19" s="38">
        <v>175545</v>
      </c>
      <c r="E19" s="39"/>
      <c r="F19" s="6" t="s">
        <v>54</v>
      </c>
      <c r="G19" s="6" t="s">
        <v>55</v>
      </c>
      <c r="H19" s="40" t="s">
        <v>56</v>
      </c>
      <c r="I19" s="32"/>
      <c r="J19" s="7" t="s">
        <v>57</v>
      </c>
      <c r="K19" s="41" t="s">
        <v>21</v>
      </c>
      <c r="L19" s="32"/>
      <c r="M19" s="33"/>
      <c r="N19" s="42" t="s">
        <v>58</v>
      </c>
      <c r="O19" s="32"/>
      <c r="P19" s="32"/>
      <c r="Q19" s="33"/>
    </row>
    <row r="20" spans="1:17" ht="20.25" x14ac:dyDescent="0.2">
      <c r="A20" s="37" t="s">
        <v>59</v>
      </c>
      <c r="B20" s="32"/>
      <c r="C20" s="33"/>
      <c r="D20" s="38">
        <v>68500</v>
      </c>
      <c r="E20" s="39"/>
      <c r="F20" s="6" t="s">
        <v>60</v>
      </c>
      <c r="G20" s="6" t="s">
        <v>61</v>
      </c>
      <c r="H20" s="40" t="s">
        <v>62</v>
      </c>
      <c r="I20" s="32"/>
      <c r="J20" s="7" t="s">
        <v>16</v>
      </c>
      <c r="K20" s="41" t="s">
        <v>21</v>
      </c>
      <c r="L20" s="32"/>
      <c r="M20" s="33"/>
      <c r="N20" s="42" t="s">
        <v>62</v>
      </c>
      <c r="O20" s="32"/>
      <c r="P20" s="32"/>
      <c r="Q20" s="33"/>
    </row>
    <row r="21" spans="1:17" ht="20.25" x14ac:dyDescent="0.2">
      <c r="A21" s="37" t="s">
        <v>63</v>
      </c>
      <c r="B21" s="32"/>
      <c r="C21" s="33"/>
      <c r="D21" s="38">
        <v>9200</v>
      </c>
      <c r="E21" s="39"/>
      <c r="F21" s="6" t="s">
        <v>64</v>
      </c>
      <c r="G21" s="6" t="s">
        <v>65</v>
      </c>
      <c r="H21" s="40" t="s">
        <v>16</v>
      </c>
      <c r="I21" s="32"/>
      <c r="J21" s="7" t="s">
        <v>16</v>
      </c>
      <c r="K21" s="41" t="s">
        <v>21</v>
      </c>
      <c r="L21" s="32"/>
      <c r="M21" s="33"/>
      <c r="N21" s="42" t="s">
        <v>16</v>
      </c>
      <c r="O21" s="32"/>
      <c r="P21" s="32"/>
      <c r="Q21" s="33"/>
    </row>
    <row r="22" spans="1:17" ht="20.25" x14ac:dyDescent="0.2">
      <c r="A22" s="37" t="s">
        <v>66</v>
      </c>
      <c r="B22" s="32"/>
      <c r="C22" s="33"/>
      <c r="D22" s="38">
        <v>35431</v>
      </c>
      <c r="E22" s="39"/>
      <c r="F22" s="6" t="s">
        <v>67</v>
      </c>
      <c r="G22" s="6" t="s">
        <v>68</v>
      </c>
      <c r="H22" s="40" t="s">
        <v>69</v>
      </c>
      <c r="I22" s="32"/>
      <c r="J22" s="7" t="s">
        <v>70</v>
      </c>
      <c r="K22" s="41" t="s">
        <v>21</v>
      </c>
      <c r="L22" s="32"/>
      <c r="M22" s="33"/>
      <c r="N22" s="42" t="s">
        <v>62</v>
      </c>
      <c r="O22" s="32"/>
      <c r="P22" s="32"/>
      <c r="Q22" s="33"/>
    </row>
    <row r="23" spans="1:17" ht="20.25" x14ac:dyDescent="0.2">
      <c r="A23" s="47" t="s">
        <v>71</v>
      </c>
      <c r="B23" s="32"/>
      <c r="C23" s="33"/>
      <c r="D23" s="48">
        <f>D16+D17+D18+D19+D20+D21+D22</f>
        <v>289906</v>
      </c>
      <c r="E23" s="33"/>
      <c r="F23" s="8" t="s">
        <v>72</v>
      </c>
      <c r="G23" s="8" t="s">
        <v>73</v>
      </c>
      <c r="H23" s="49" t="s">
        <v>74</v>
      </c>
      <c r="I23" s="32"/>
      <c r="J23" s="9" t="s">
        <v>4</v>
      </c>
      <c r="K23" s="50" t="s">
        <v>4</v>
      </c>
      <c r="L23" s="32"/>
      <c r="M23" s="33"/>
      <c r="N23" s="47" t="s">
        <v>75</v>
      </c>
      <c r="O23" s="32"/>
      <c r="P23" s="32"/>
      <c r="Q23" s="33"/>
    </row>
    <row r="24" spans="1:17" ht="20.25" x14ac:dyDescent="0.2">
      <c r="A24" s="43" t="s">
        <v>76</v>
      </c>
      <c r="B24" s="32"/>
      <c r="C24" s="33"/>
      <c r="D24" s="43" t="s">
        <v>4</v>
      </c>
      <c r="E24" s="33"/>
      <c r="F24" s="4" t="s">
        <v>4</v>
      </c>
      <c r="G24" s="4" t="s">
        <v>4</v>
      </c>
      <c r="H24" s="44" t="s">
        <v>4</v>
      </c>
      <c r="I24" s="32"/>
      <c r="J24" s="5" t="s">
        <v>4</v>
      </c>
      <c r="K24" s="45" t="s">
        <v>4</v>
      </c>
      <c r="L24" s="32"/>
      <c r="M24" s="33"/>
      <c r="N24" s="46" t="s">
        <v>4</v>
      </c>
      <c r="O24" s="32"/>
      <c r="P24" s="32"/>
      <c r="Q24" s="33"/>
    </row>
    <row r="25" spans="1:17" ht="20.25" x14ac:dyDescent="0.2">
      <c r="A25" s="37" t="s">
        <v>77</v>
      </c>
      <c r="B25" s="32"/>
      <c r="C25" s="33"/>
      <c r="D25" s="38">
        <v>401856.81</v>
      </c>
      <c r="E25" s="39"/>
      <c r="F25" s="6" t="s">
        <v>78</v>
      </c>
      <c r="G25" s="6" t="s">
        <v>79</v>
      </c>
      <c r="H25" s="40" t="s">
        <v>32</v>
      </c>
      <c r="I25" s="32"/>
      <c r="J25" s="7" t="s">
        <v>16</v>
      </c>
      <c r="K25" s="41" t="s">
        <v>21</v>
      </c>
      <c r="L25" s="32"/>
      <c r="M25" s="33"/>
      <c r="N25" s="42" t="s">
        <v>32</v>
      </c>
      <c r="O25" s="32"/>
      <c r="P25" s="32"/>
      <c r="Q25" s="33"/>
    </row>
    <row r="26" spans="1:17" ht="20.25" x14ac:dyDescent="0.2">
      <c r="A26" s="37" t="s">
        <v>80</v>
      </c>
      <c r="B26" s="32"/>
      <c r="C26" s="33"/>
      <c r="D26" s="42" t="s">
        <v>16</v>
      </c>
      <c r="E26" s="33"/>
      <c r="F26" s="6" t="s">
        <v>16</v>
      </c>
      <c r="G26" s="6" t="s">
        <v>81</v>
      </c>
      <c r="H26" s="40" t="s">
        <v>16</v>
      </c>
      <c r="I26" s="32"/>
      <c r="J26" s="7" t="s">
        <v>16</v>
      </c>
      <c r="K26" s="41" t="s">
        <v>21</v>
      </c>
      <c r="L26" s="32"/>
      <c r="M26" s="33"/>
      <c r="N26" s="42" t="s">
        <v>16</v>
      </c>
      <c r="O26" s="32"/>
      <c r="P26" s="32"/>
      <c r="Q26" s="33"/>
    </row>
    <row r="27" spans="1:17" ht="20.25" x14ac:dyDescent="0.2">
      <c r="A27" s="47" t="s">
        <v>82</v>
      </c>
      <c r="B27" s="32"/>
      <c r="C27" s="33"/>
      <c r="D27" s="48">
        <f>D25</f>
        <v>401856.81</v>
      </c>
      <c r="E27" s="33"/>
      <c r="F27" s="8" t="s">
        <v>78</v>
      </c>
      <c r="G27" s="8" t="s">
        <v>83</v>
      </c>
      <c r="H27" s="49" t="s">
        <v>32</v>
      </c>
      <c r="I27" s="32"/>
      <c r="J27" s="9" t="s">
        <v>4</v>
      </c>
      <c r="K27" s="50" t="s">
        <v>4</v>
      </c>
      <c r="L27" s="32"/>
      <c r="M27" s="33"/>
      <c r="N27" s="47" t="s">
        <v>32</v>
      </c>
      <c r="O27" s="32"/>
      <c r="P27" s="32"/>
      <c r="Q27" s="33"/>
    </row>
    <row r="28" spans="1:17" ht="20.25" x14ac:dyDescent="0.2">
      <c r="A28" s="8"/>
      <c r="B28" s="12"/>
      <c r="C28" s="13"/>
      <c r="D28" s="14"/>
      <c r="E28" s="13"/>
      <c r="F28" s="8"/>
      <c r="G28" s="8"/>
      <c r="H28" s="15"/>
      <c r="I28" s="12"/>
      <c r="J28" s="9"/>
      <c r="K28" s="16"/>
      <c r="L28" s="12"/>
      <c r="M28" s="13"/>
      <c r="N28" s="8"/>
      <c r="O28" s="12"/>
      <c r="P28" s="12"/>
      <c r="Q28" s="13"/>
    </row>
    <row r="29" spans="1:17" ht="20.25" x14ac:dyDescent="0.2">
      <c r="A29" s="8"/>
      <c r="B29" s="12"/>
      <c r="C29" s="13"/>
      <c r="D29" s="14"/>
      <c r="E29" s="13"/>
      <c r="F29" s="8"/>
      <c r="G29" s="8"/>
      <c r="H29" s="15"/>
      <c r="I29" s="12"/>
      <c r="J29" s="9"/>
      <c r="K29" s="16"/>
      <c r="L29" s="12"/>
      <c r="M29" s="13"/>
      <c r="N29" s="8"/>
      <c r="O29" s="12"/>
      <c r="P29" s="12"/>
      <c r="Q29" s="13"/>
    </row>
    <row r="30" spans="1:17" ht="20.25" x14ac:dyDescent="0.2">
      <c r="A30" s="8"/>
      <c r="B30" s="12"/>
      <c r="C30" s="13"/>
      <c r="D30" s="14"/>
      <c r="E30" s="13"/>
      <c r="F30" s="8"/>
      <c r="G30" s="8"/>
      <c r="H30" s="15"/>
      <c r="I30" s="12"/>
      <c r="J30" s="9"/>
      <c r="K30" s="16"/>
      <c r="L30" s="12"/>
      <c r="M30" s="13"/>
      <c r="N30" s="8"/>
      <c r="O30" s="12"/>
      <c r="P30" s="12"/>
      <c r="Q30" s="13"/>
    </row>
    <row r="31" spans="1:17" ht="20.25" x14ac:dyDescent="0.2">
      <c r="A31" s="8"/>
      <c r="B31" s="12"/>
      <c r="C31" s="13"/>
      <c r="D31" s="14"/>
      <c r="E31" s="13"/>
      <c r="F31" s="8"/>
      <c r="G31" s="8"/>
      <c r="H31" s="15"/>
      <c r="I31" s="12"/>
      <c r="J31" s="9"/>
      <c r="K31" s="16"/>
      <c r="L31" s="12"/>
      <c r="M31" s="13"/>
      <c r="N31" s="8"/>
      <c r="O31" s="12"/>
      <c r="P31" s="12"/>
      <c r="Q31" s="13"/>
    </row>
    <row r="32" spans="1:17" ht="20.25" x14ac:dyDescent="0.2">
      <c r="A32" s="43" t="s">
        <v>84</v>
      </c>
      <c r="B32" s="32"/>
      <c r="C32" s="33"/>
      <c r="D32" s="43" t="s">
        <v>4</v>
      </c>
      <c r="E32" s="33"/>
      <c r="F32" s="4" t="s">
        <v>4</v>
      </c>
      <c r="G32" s="4" t="s">
        <v>4</v>
      </c>
      <c r="H32" s="44" t="s">
        <v>4</v>
      </c>
      <c r="I32" s="32"/>
      <c r="J32" s="5" t="s">
        <v>4</v>
      </c>
      <c r="K32" s="45" t="s">
        <v>4</v>
      </c>
      <c r="L32" s="32"/>
      <c r="M32" s="33"/>
      <c r="N32" s="46" t="s">
        <v>4</v>
      </c>
      <c r="O32" s="32"/>
      <c r="P32" s="32"/>
      <c r="Q32" s="33"/>
    </row>
    <row r="33" spans="1:17" ht="20.25" x14ac:dyDescent="0.2">
      <c r="A33" s="37" t="s">
        <v>85</v>
      </c>
      <c r="B33" s="32"/>
      <c r="C33" s="33"/>
      <c r="D33" s="38">
        <v>216200</v>
      </c>
      <c r="E33" s="39"/>
      <c r="F33" s="6" t="s">
        <v>86</v>
      </c>
      <c r="G33" s="6" t="s">
        <v>87</v>
      </c>
      <c r="H33" s="40" t="s">
        <v>88</v>
      </c>
      <c r="I33" s="32"/>
      <c r="J33" s="7" t="s">
        <v>16</v>
      </c>
      <c r="K33" s="41" t="s">
        <v>21</v>
      </c>
      <c r="L33" s="32"/>
      <c r="M33" s="33"/>
      <c r="N33" s="42" t="s">
        <v>88</v>
      </c>
      <c r="O33" s="32"/>
      <c r="P33" s="32"/>
      <c r="Q33" s="33"/>
    </row>
    <row r="34" spans="1:17" ht="20.25" x14ac:dyDescent="0.2">
      <c r="A34" s="37" t="s">
        <v>89</v>
      </c>
      <c r="B34" s="32"/>
      <c r="C34" s="33"/>
      <c r="D34" s="38">
        <v>20290</v>
      </c>
      <c r="E34" s="39"/>
      <c r="F34" s="6" t="s">
        <v>90</v>
      </c>
      <c r="G34" s="6" t="s">
        <v>91</v>
      </c>
      <c r="H34" s="40" t="s">
        <v>58</v>
      </c>
      <c r="I34" s="32"/>
      <c r="J34" s="7" t="s">
        <v>16</v>
      </c>
      <c r="K34" s="41" t="s">
        <v>21</v>
      </c>
      <c r="L34" s="32"/>
      <c r="M34" s="33"/>
      <c r="N34" s="42" t="s">
        <v>58</v>
      </c>
      <c r="O34" s="32"/>
      <c r="P34" s="32"/>
      <c r="Q34" s="33"/>
    </row>
    <row r="35" spans="1:17" ht="20.25" x14ac:dyDescent="0.2">
      <c r="A35" s="47" t="s">
        <v>92</v>
      </c>
      <c r="B35" s="32"/>
      <c r="C35" s="33"/>
      <c r="D35" s="48">
        <f>D33+D34</f>
        <v>236490</v>
      </c>
      <c r="E35" s="33"/>
      <c r="F35" s="8" t="s">
        <v>93</v>
      </c>
      <c r="G35" s="8" t="s">
        <v>94</v>
      </c>
      <c r="H35" s="49" t="s">
        <v>95</v>
      </c>
      <c r="I35" s="32"/>
      <c r="J35" s="9" t="s">
        <v>4</v>
      </c>
      <c r="K35" s="50" t="s">
        <v>4</v>
      </c>
      <c r="L35" s="32"/>
      <c r="M35" s="33"/>
      <c r="N35" s="47" t="s">
        <v>95</v>
      </c>
      <c r="O35" s="32"/>
      <c r="P35" s="32"/>
      <c r="Q35" s="33"/>
    </row>
    <row r="36" spans="1:17" ht="20.25" x14ac:dyDescent="0.2">
      <c r="A36" s="43" t="s">
        <v>96</v>
      </c>
      <c r="B36" s="32"/>
      <c r="C36" s="33"/>
      <c r="D36" s="43" t="s">
        <v>4</v>
      </c>
      <c r="E36" s="33"/>
      <c r="F36" s="4" t="s">
        <v>4</v>
      </c>
      <c r="G36" s="4" t="s">
        <v>4</v>
      </c>
      <c r="H36" s="44" t="s">
        <v>4</v>
      </c>
      <c r="I36" s="32"/>
      <c r="J36" s="5" t="s">
        <v>4</v>
      </c>
      <c r="K36" s="45" t="s">
        <v>4</v>
      </c>
      <c r="L36" s="32"/>
      <c r="M36" s="33"/>
      <c r="N36" s="46" t="s">
        <v>4</v>
      </c>
      <c r="O36" s="32"/>
      <c r="P36" s="32"/>
      <c r="Q36" s="33"/>
    </row>
    <row r="37" spans="1:17" ht="20.25" x14ac:dyDescent="0.2">
      <c r="A37" s="37" t="s">
        <v>97</v>
      </c>
      <c r="B37" s="32"/>
      <c r="C37" s="33"/>
      <c r="D37" s="38">
        <v>376665.92</v>
      </c>
      <c r="E37" s="39"/>
      <c r="F37" s="6" t="s">
        <v>16</v>
      </c>
      <c r="G37" s="6" t="s">
        <v>98</v>
      </c>
      <c r="H37" s="40" t="s">
        <v>99</v>
      </c>
      <c r="I37" s="32"/>
      <c r="J37" s="7" t="s">
        <v>100</v>
      </c>
      <c r="K37" s="41" t="s">
        <v>21</v>
      </c>
      <c r="L37" s="32"/>
      <c r="M37" s="33"/>
      <c r="N37" s="42" t="s">
        <v>101</v>
      </c>
      <c r="O37" s="32"/>
      <c r="P37" s="32"/>
      <c r="Q37" s="33"/>
    </row>
    <row r="38" spans="1:17" ht="20.25" x14ac:dyDescent="0.2">
      <c r="A38" s="37" t="s">
        <v>102</v>
      </c>
      <c r="B38" s="32"/>
      <c r="C38" s="33"/>
      <c r="D38" s="38">
        <v>8090456.79</v>
      </c>
      <c r="E38" s="39"/>
      <c r="F38" s="6" t="s">
        <v>103</v>
      </c>
      <c r="G38" s="6" t="s">
        <v>104</v>
      </c>
      <c r="H38" s="40" t="s">
        <v>105</v>
      </c>
      <c r="I38" s="32"/>
      <c r="J38" s="7" t="s">
        <v>16</v>
      </c>
      <c r="K38" s="41" t="s">
        <v>21</v>
      </c>
      <c r="L38" s="32"/>
      <c r="M38" s="33"/>
      <c r="N38" s="42" t="s">
        <v>105</v>
      </c>
      <c r="O38" s="32"/>
      <c r="P38" s="32"/>
      <c r="Q38" s="33"/>
    </row>
    <row r="39" spans="1:17" ht="20.25" x14ac:dyDescent="0.2">
      <c r="A39" s="37" t="s">
        <v>106</v>
      </c>
      <c r="B39" s="32"/>
      <c r="C39" s="33"/>
      <c r="D39" s="38">
        <v>4837586.09</v>
      </c>
      <c r="E39" s="39"/>
      <c r="F39" s="6" t="s">
        <v>107</v>
      </c>
      <c r="G39" s="6" t="s">
        <v>108</v>
      </c>
      <c r="H39" s="40" t="s">
        <v>109</v>
      </c>
      <c r="I39" s="32"/>
      <c r="J39" s="7" t="s">
        <v>110</v>
      </c>
      <c r="K39" s="41" t="s">
        <v>21</v>
      </c>
      <c r="L39" s="32"/>
      <c r="M39" s="33"/>
      <c r="N39" s="42" t="s">
        <v>111</v>
      </c>
      <c r="O39" s="32"/>
      <c r="P39" s="32"/>
      <c r="Q39" s="33"/>
    </row>
    <row r="40" spans="1:17" ht="20.25" x14ac:dyDescent="0.2">
      <c r="A40" s="37" t="s">
        <v>112</v>
      </c>
      <c r="B40" s="32"/>
      <c r="C40" s="33"/>
      <c r="D40" s="38">
        <v>203251.94</v>
      </c>
      <c r="E40" s="39"/>
      <c r="F40" s="6" t="s">
        <v>113</v>
      </c>
      <c r="G40" s="6" t="s">
        <v>114</v>
      </c>
      <c r="H40" s="40" t="s">
        <v>115</v>
      </c>
      <c r="I40" s="32"/>
      <c r="J40" s="7" t="s">
        <v>116</v>
      </c>
      <c r="K40" s="41" t="s">
        <v>21</v>
      </c>
      <c r="L40" s="32"/>
      <c r="M40" s="33"/>
      <c r="N40" s="42" t="s">
        <v>32</v>
      </c>
      <c r="O40" s="32"/>
      <c r="P40" s="32"/>
      <c r="Q40" s="33"/>
    </row>
    <row r="41" spans="1:17" ht="20.25" x14ac:dyDescent="0.2">
      <c r="A41" s="37" t="s">
        <v>117</v>
      </c>
      <c r="B41" s="32"/>
      <c r="C41" s="33"/>
      <c r="D41" s="38">
        <v>2047197.59</v>
      </c>
      <c r="E41" s="39"/>
      <c r="F41" s="6" t="s">
        <v>118</v>
      </c>
      <c r="G41" s="6" t="s">
        <v>119</v>
      </c>
      <c r="H41" s="40" t="s">
        <v>120</v>
      </c>
      <c r="I41" s="32"/>
      <c r="J41" s="7" t="s">
        <v>121</v>
      </c>
      <c r="K41" s="41" t="s">
        <v>21</v>
      </c>
      <c r="L41" s="32"/>
      <c r="M41" s="33"/>
      <c r="N41" s="42" t="s">
        <v>122</v>
      </c>
      <c r="O41" s="32"/>
      <c r="P41" s="32"/>
      <c r="Q41" s="33"/>
    </row>
    <row r="42" spans="1:17" ht="20.25" x14ac:dyDescent="0.2">
      <c r="A42" s="37" t="s">
        <v>123</v>
      </c>
      <c r="B42" s="32"/>
      <c r="C42" s="33"/>
      <c r="D42" s="38">
        <v>3528961.65</v>
      </c>
      <c r="E42" s="39"/>
      <c r="F42" s="6" t="s">
        <v>124</v>
      </c>
      <c r="G42" s="6" t="s">
        <v>125</v>
      </c>
      <c r="H42" s="40" t="s">
        <v>109</v>
      </c>
      <c r="I42" s="32"/>
      <c r="J42" s="7" t="s">
        <v>126</v>
      </c>
      <c r="K42" s="41" t="s">
        <v>21</v>
      </c>
      <c r="L42" s="32"/>
      <c r="M42" s="33"/>
      <c r="N42" s="42" t="s">
        <v>127</v>
      </c>
      <c r="O42" s="32"/>
      <c r="P42" s="32"/>
      <c r="Q42" s="33"/>
    </row>
    <row r="43" spans="1:17" ht="20.25" x14ac:dyDescent="0.2">
      <c r="A43" s="37" t="s">
        <v>128</v>
      </c>
      <c r="B43" s="32"/>
      <c r="C43" s="33"/>
      <c r="D43" s="38" t="s">
        <v>16</v>
      </c>
      <c r="E43" s="39"/>
      <c r="F43" s="6" t="s">
        <v>16</v>
      </c>
      <c r="G43" s="6" t="s">
        <v>129</v>
      </c>
      <c r="H43" s="40" t="s">
        <v>16</v>
      </c>
      <c r="I43" s="32"/>
      <c r="J43" s="7" t="s">
        <v>16</v>
      </c>
      <c r="K43" s="41" t="s">
        <v>21</v>
      </c>
      <c r="L43" s="32"/>
      <c r="M43" s="33"/>
      <c r="N43" s="42" t="s">
        <v>16</v>
      </c>
      <c r="O43" s="32"/>
      <c r="P43" s="32"/>
      <c r="Q43" s="33"/>
    </row>
    <row r="44" spans="1:17" ht="20.25" x14ac:dyDescent="0.2">
      <c r="A44" s="37" t="s">
        <v>130</v>
      </c>
      <c r="B44" s="32"/>
      <c r="C44" s="33"/>
      <c r="D44" s="38">
        <v>789666.93</v>
      </c>
      <c r="E44" s="39"/>
      <c r="F44" s="6" t="s">
        <v>131</v>
      </c>
      <c r="G44" s="6" t="s">
        <v>132</v>
      </c>
      <c r="H44" s="40" t="s">
        <v>133</v>
      </c>
      <c r="I44" s="32"/>
      <c r="J44" s="7" t="s">
        <v>134</v>
      </c>
      <c r="K44" s="41" t="s">
        <v>21</v>
      </c>
      <c r="L44" s="32"/>
      <c r="M44" s="33"/>
      <c r="N44" s="42" t="s">
        <v>135</v>
      </c>
      <c r="O44" s="32"/>
      <c r="P44" s="32"/>
      <c r="Q44" s="33"/>
    </row>
    <row r="45" spans="1:17" ht="20.25" x14ac:dyDescent="0.2">
      <c r="A45" s="37" t="s">
        <v>136</v>
      </c>
      <c r="B45" s="32"/>
      <c r="C45" s="33"/>
      <c r="D45" s="38">
        <v>100607.74</v>
      </c>
      <c r="E45" s="39"/>
      <c r="F45" s="6" t="s">
        <v>137</v>
      </c>
      <c r="G45" s="6" t="s">
        <v>138</v>
      </c>
      <c r="H45" s="40" t="s">
        <v>139</v>
      </c>
      <c r="I45" s="32"/>
      <c r="J45" s="7" t="s">
        <v>27</v>
      </c>
      <c r="K45" s="41" t="s">
        <v>21</v>
      </c>
      <c r="L45" s="32"/>
      <c r="M45" s="33"/>
      <c r="N45" s="42" t="s">
        <v>99</v>
      </c>
      <c r="O45" s="32"/>
      <c r="P45" s="32"/>
      <c r="Q45" s="33"/>
    </row>
    <row r="46" spans="1:17" ht="20.25" x14ac:dyDescent="0.2">
      <c r="A46" s="37" t="s">
        <v>140</v>
      </c>
      <c r="B46" s="32"/>
      <c r="C46" s="33"/>
      <c r="D46" s="38">
        <v>5843175</v>
      </c>
      <c r="E46" s="39"/>
      <c r="F46" s="6" t="s">
        <v>141</v>
      </c>
      <c r="G46" s="6" t="s">
        <v>142</v>
      </c>
      <c r="H46" s="40" t="s">
        <v>143</v>
      </c>
      <c r="I46" s="32"/>
      <c r="J46" s="7" t="s">
        <v>16</v>
      </c>
      <c r="K46" s="41" t="s">
        <v>21</v>
      </c>
      <c r="L46" s="32"/>
      <c r="M46" s="33"/>
      <c r="N46" s="42" t="s">
        <v>143</v>
      </c>
      <c r="O46" s="32"/>
      <c r="P46" s="32"/>
      <c r="Q46" s="33"/>
    </row>
    <row r="47" spans="1:17" ht="20.25" x14ac:dyDescent="0.2">
      <c r="A47" s="37" t="s">
        <v>144</v>
      </c>
      <c r="B47" s="32"/>
      <c r="C47" s="33"/>
      <c r="D47" s="38" t="s">
        <v>16</v>
      </c>
      <c r="E47" s="39"/>
      <c r="F47" s="6" t="s">
        <v>145</v>
      </c>
      <c r="G47" s="6" t="s">
        <v>146</v>
      </c>
      <c r="H47" s="40" t="s">
        <v>16</v>
      </c>
      <c r="I47" s="32"/>
      <c r="J47" s="7" t="s">
        <v>49</v>
      </c>
      <c r="K47" s="41" t="s">
        <v>21</v>
      </c>
      <c r="L47" s="32"/>
      <c r="M47" s="33"/>
      <c r="N47" s="42" t="s">
        <v>147</v>
      </c>
      <c r="O47" s="32"/>
      <c r="P47" s="32"/>
      <c r="Q47" s="33"/>
    </row>
    <row r="48" spans="1:17" ht="20.25" x14ac:dyDescent="0.2">
      <c r="A48" s="37" t="s">
        <v>148</v>
      </c>
      <c r="B48" s="32"/>
      <c r="C48" s="33"/>
      <c r="D48" s="38" t="s">
        <v>16</v>
      </c>
      <c r="E48" s="39"/>
      <c r="F48" s="6" t="s">
        <v>16</v>
      </c>
      <c r="G48" s="6" t="s">
        <v>149</v>
      </c>
      <c r="H48" s="40" t="s">
        <v>16</v>
      </c>
      <c r="I48" s="32"/>
      <c r="J48" s="7" t="s">
        <v>16</v>
      </c>
      <c r="K48" s="41" t="s">
        <v>21</v>
      </c>
      <c r="L48" s="32"/>
      <c r="M48" s="33"/>
      <c r="N48" s="42" t="s">
        <v>16</v>
      </c>
      <c r="O48" s="32"/>
      <c r="P48" s="32"/>
      <c r="Q48" s="33"/>
    </row>
    <row r="49" spans="1:17" ht="20.25" x14ac:dyDescent="0.2">
      <c r="A49" s="47" t="s">
        <v>150</v>
      </c>
      <c r="B49" s="32"/>
      <c r="C49" s="33"/>
      <c r="D49" s="51">
        <f>D37+D38+D39+D40+D41+D42+D43+D44+D45+D46</f>
        <v>25817569.649999999</v>
      </c>
      <c r="E49" s="39"/>
      <c r="F49" s="8" t="s">
        <v>151</v>
      </c>
      <c r="G49" s="8" t="s">
        <v>152</v>
      </c>
      <c r="H49" s="49" t="s">
        <v>153</v>
      </c>
      <c r="I49" s="32"/>
      <c r="J49" s="9" t="s">
        <v>4</v>
      </c>
      <c r="K49" s="50" t="s">
        <v>4</v>
      </c>
      <c r="L49" s="32"/>
      <c r="M49" s="33"/>
      <c r="N49" s="47" t="s">
        <v>154</v>
      </c>
      <c r="O49" s="32"/>
      <c r="P49" s="32"/>
      <c r="Q49" s="33"/>
    </row>
    <row r="50" spans="1:17" ht="20.25" x14ac:dyDescent="0.2">
      <c r="A50" s="43" t="s">
        <v>155</v>
      </c>
      <c r="B50" s="32"/>
      <c r="C50" s="33"/>
      <c r="D50" s="43" t="s">
        <v>4</v>
      </c>
      <c r="E50" s="33"/>
      <c r="F50" s="4" t="s">
        <v>4</v>
      </c>
      <c r="G50" s="4" t="s">
        <v>4</v>
      </c>
      <c r="H50" s="44" t="s">
        <v>4</v>
      </c>
      <c r="I50" s="32"/>
      <c r="J50" s="5" t="s">
        <v>4</v>
      </c>
      <c r="K50" s="45" t="s">
        <v>4</v>
      </c>
      <c r="L50" s="32"/>
      <c r="M50" s="33"/>
      <c r="N50" s="46" t="s">
        <v>4</v>
      </c>
      <c r="O50" s="32"/>
      <c r="P50" s="32"/>
      <c r="Q50" s="33"/>
    </row>
    <row r="51" spans="1:17" ht="20.25" x14ac:dyDescent="0.2">
      <c r="A51" s="37" t="s">
        <v>156</v>
      </c>
      <c r="B51" s="32"/>
      <c r="C51" s="33"/>
      <c r="D51" s="38">
        <v>27293105</v>
      </c>
      <c r="E51" s="39"/>
      <c r="F51" s="17">
        <v>21637834</v>
      </c>
      <c r="G51" s="6" t="s">
        <v>157</v>
      </c>
      <c r="H51" s="40" t="s">
        <v>158</v>
      </c>
      <c r="I51" s="32"/>
      <c r="J51" s="7" t="s">
        <v>159</v>
      </c>
      <c r="K51" s="41" t="s">
        <v>21</v>
      </c>
      <c r="L51" s="32"/>
      <c r="M51" s="33"/>
      <c r="N51" s="42" t="s">
        <v>160</v>
      </c>
      <c r="O51" s="32"/>
      <c r="P51" s="32"/>
      <c r="Q51" s="33"/>
    </row>
    <row r="52" spans="1:17" ht="20.25" x14ac:dyDescent="0.2">
      <c r="A52" s="47" t="s">
        <v>161</v>
      </c>
      <c r="B52" s="32"/>
      <c r="C52" s="33"/>
      <c r="D52" s="48">
        <f>D51</f>
        <v>27293105</v>
      </c>
      <c r="E52" s="33"/>
      <c r="F52" s="14">
        <f>F51</f>
        <v>21637834</v>
      </c>
      <c r="G52" s="8" t="s">
        <v>157</v>
      </c>
      <c r="H52" s="49" t="s">
        <v>158</v>
      </c>
      <c r="I52" s="32"/>
      <c r="J52" s="9" t="s">
        <v>4</v>
      </c>
      <c r="K52" s="50" t="s">
        <v>4</v>
      </c>
      <c r="L52" s="32"/>
      <c r="M52" s="33"/>
      <c r="N52" s="47" t="s">
        <v>160</v>
      </c>
      <c r="O52" s="32"/>
      <c r="P52" s="32"/>
      <c r="Q52" s="33"/>
    </row>
    <row r="53" spans="1:17" ht="14.25" customHeight="1" x14ac:dyDescent="0.2">
      <c r="A53" s="52" t="s">
        <v>162</v>
      </c>
      <c r="B53" s="32"/>
      <c r="C53" s="33"/>
      <c r="D53" s="53">
        <f>D14+D23+D27+D35+D49+D52</f>
        <v>55125143.670000002</v>
      </c>
      <c r="E53" s="54"/>
      <c r="F53" s="18">
        <f>F14+F23+F23+F27+F35+F49+F52</f>
        <v>52061792.799999997</v>
      </c>
      <c r="G53" s="10" t="s">
        <v>163</v>
      </c>
      <c r="H53" s="49" t="s">
        <v>164</v>
      </c>
      <c r="I53" s="32"/>
      <c r="J53" s="11" t="s">
        <v>4</v>
      </c>
      <c r="K53" s="55" t="s">
        <v>4</v>
      </c>
      <c r="L53" s="32"/>
      <c r="M53" s="33"/>
      <c r="N53" s="52" t="s">
        <v>165</v>
      </c>
      <c r="O53" s="32"/>
      <c r="P53" s="32"/>
      <c r="Q53" s="33"/>
    </row>
  </sheetData>
  <mergeCells count="218">
    <mergeCell ref="A53:C53"/>
    <mergeCell ref="D53:E53"/>
    <mergeCell ref="H53:I53"/>
    <mergeCell ref="K53:M53"/>
    <mergeCell ref="N53:Q53"/>
    <mergeCell ref="A52:C52"/>
    <mergeCell ref="D52:E52"/>
    <mergeCell ref="H52:I52"/>
    <mergeCell ref="K52:M52"/>
    <mergeCell ref="N52:Q52"/>
    <mergeCell ref="A51:C51"/>
    <mergeCell ref="D51:E51"/>
    <mergeCell ref="H51:I51"/>
    <mergeCell ref="K51:M51"/>
    <mergeCell ref="N51:Q51"/>
    <mergeCell ref="A50:C50"/>
    <mergeCell ref="D50:E50"/>
    <mergeCell ref="H50:I50"/>
    <mergeCell ref="K50:M50"/>
    <mergeCell ref="N50:Q50"/>
    <mergeCell ref="A49:C49"/>
    <mergeCell ref="D49:E49"/>
    <mergeCell ref="H49:I49"/>
    <mergeCell ref="K49:M49"/>
    <mergeCell ref="N49:Q49"/>
    <mergeCell ref="A48:C48"/>
    <mergeCell ref="D48:E48"/>
    <mergeCell ref="H48:I48"/>
    <mergeCell ref="K48:M48"/>
    <mergeCell ref="N48:Q48"/>
    <mergeCell ref="A47:C47"/>
    <mergeCell ref="D47:E47"/>
    <mergeCell ref="H47:I47"/>
    <mergeCell ref="K47:M47"/>
    <mergeCell ref="N47:Q47"/>
    <mergeCell ref="A46:C46"/>
    <mergeCell ref="D46:E46"/>
    <mergeCell ref="H46:I46"/>
    <mergeCell ref="K46:M46"/>
    <mergeCell ref="N46:Q46"/>
    <mergeCell ref="A45:C45"/>
    <mergeCell ref="D45:E45"/>
    <mergeCell ref="H45:I45"/>
    <mergeCell ref="K45:M45"/>
    <mergeCell ref="N45:Q45"/>
    <mergeCell ref="A44:C44"/>
    <mergeCell ref="D44:E44"/>
    <mergeCell ref="H44:I44"/>
    <mergeCell ref="K44:M44"/>
    <mergeCell ref="N44:Q44"/>
    <mergeCell ref="A43:C43"/>
    <mergeCell ref="D43:E43"/>
    <mergeCell ref="H43:I43"/>
    <mergeCell ref="K43:M43"/>
    <mergeCell ref="N43:Q43"/>
    <mergeCell ref="A42:C42"/>
    <mergeCell ref="D42:E42"/>
    <mergeCell ref="H42:I42"/>
    <mergeCell ref="K42:M42"/>
    <mergeCell ref="N42:Q42"/>
    <mergeCell ref="A41:C41"/>
    <mergeCell ref="D41:E41"/>
    <mergeCell ref="H41:I41"/>
    <mergeCell ref="K41:M41"/>
    <mergeCell ref="N41:Q41"/>
    <mergeCell ref="A40:C40"/>
    <mergeCell ref="D40:E40"/>
    <mergeCell ref="H40:I40"/>
    <mergeCell ref="K40:M40"/>
    <mergeCell ref="N40:Q40"/>
    <mergeCell ref="A39:C39"/>
    <mergeCell ref="D39:E39"/>
    <mergeCell ref="H39:I39"/>
    <mergeCell ref="K39:M39"/>
    <mergeCell ref="N39:Q39"/>
    <mergeCell ref="A38:C38"/>
    <mergeCell ref="D38:E38"/>
    <mergeCell ref="H38:I38"/>
    <mergeCell ref="K38:M38"/>
    <mergeCell ref="N38:Q38"/>
    <mergeCell ref="A37:C37"/>
    <mergeCell ref="D37:E37"/>
    <mergeCell ref="H37:I37"/>
    <mergeCell ref="K37:M37"/>
    <mergeCell ref="N37:Q37"/>
    <mergeCell ref="A36:C36"/>
    <mergeCell ref="D36:E36"/>
    <mergeCell ref="H36:I36"/>
    <mergeCell ref="K36:M36"/>
    <mergeCell ref="N36:Q36"/>
    <mergeCell ref="A35:C35"/>
    <mergeCell ref="D35:E35"/>
    <mergeCell ref="H35:I35"/>
    <mergeCell ref="K35:M35"/>
    <mergeCell ref="N35:Q35"/>
    <mergeCell ref="A34:C34"/>
    <mergeCell ref="D34:E34"/>
    <mergeCell ref="H34:I34"/>
    <mergeCell ref="K34:M34"/>
    <mergeCell ref="N34:Q34"/>
    <mergeCell ref="A33:C33"/>
    <mergeCell ref="D33:E33"/>
    <mergeCell ref="H33:I33"/>
    <mergeCell ref="K33:M33"/>
    <mergeCell ref="N33:Q33"/>
    <mergeCell ref="A32:C32"/>
    <mergeCell ref="D32:E32"/>
    <mergeCell ref="H32:I32"/>
    <mergeCell ref="K32:M32"/>
    <mergeCell ref="N32:Q32"/>
    <mergeCell ref="A27:C27"/>
    <mergeCell ref="D27:E27"/>
    <mergeCell ref="H27:I27"/>
    <mergeCell ref="K27:M27"/>
    <mergeCell ref="N27:Q27"/>
    <mergeCell ref="A26:C26"/>
    <mergeCell ref="D26:E26"/>
    <mergeCell ref="H26:I26"/>
    <mergeCell ref="K26:M26"/>
    <mergeCell ref="N26:Q26"/>
    <mergeCell ref="A25:C25"/>
    <mergeCell ref="D25:E25"/>
    <mergeCell ref="H25:I25"/>
    <mergeCell ref="K25:M25"/>
    <mergeCell ref="N25:Q25"/>
    <mergeCell ref="A24:C24"/>
    <mergeCell ref="D24:E24"/>
    <mergeCell ref="H24:I24"/>
    <mergeCell ref="K24:M24"/>
    <mergeCell ref="N24:Q24"/>
    <mergeCell ref="A23:C23"/>
    <mergeCell ref="D23:E23"/>
    <mergeCell ref="H23:I23"/>
    <mergeCell ref="K23:M23"/>
    <mergeCell ref="N23:Q23"/>
    <mergeCell ref="A22:C22"/>
    <mergeCell ref="D22:E22"/>
    <mergeCell ref="H22:I22"/>
    <mergeCell ref="K22:M22"/>
    <mergeCell ref="N22:Q22"/>
    <mergeCell ref="A21:C21"/>
    <mergeCell ref="D21:E21"/>
    <mergeCell ref="H21:I21"/>
    <mergeCell ref="K21:M21"/>
    <mergeCell ref="N21:Q21"/>
    <mergeCell ref="A20:C20"/>
    <mergeCell ref="D20:E20"/>
    <mergeCell ref="H20:I20"/>
    <mergeCell ref="K20:M20"/>
    <mergeCell ref="N20:Q20"/>
    <mergeCell ref="A19:C19"/>
    <mergeCell ref="D19:E19"/>
    <mergeCell ref="H19:I19"/>
    <mergeCell ref="K19:M19"/>
    <mergeCell ref="N19:Q19"/>
    <mergeCell ref="A18:C18"/>
    <mergeCell ref="D18:E18"/>
    <mergeCell ref="H18:I18"/>
    <mergeCell ref="K18:M18"/>
    <mergeCell ref="N18:Q18"/>
    <mergeCell ref="A17:C17"/>
    <mergeCell ref="D17:E17"/>
    <mergeCell ref="H17:I17"/>
    <mergeCell ref="K17:M17"/>
    <mergeCell ref="N17:Q17"/>
    <mergeCell ref="A16:C16"/>
    <mergeCell ref="D16:E16"/>
    <mergeCell ref="H16:I16"/>
    <mergeCell ref="K16:M16"/>
    <mergeCell ref="N16:Q16"/>
    <mergeCell ref="A15:C15"/>
    <mergeCell ref="D15:E15"/>
    <mergeCell ref="H15:I15"/>
    <mergeCell ref="K15:M15"/>
    <mergeCell ref="N15:Q15"/>
    <mergeCell ref="A14:C14"/>
    <mergeCell ref="D14:E14"/>
    <mergeCell ref="H14:I14"/>
    <mergeCell ref="K14:M14"/>
    <mergeCell ref="N14:Q14"/>
    <mergeCell ref="A13:C13"/>
    <mergeCell ref="D13:E13"/>
    <mergeCell ref="H13:I13"/>
    <mergeCell ref="K13:M13"/>
    <mergeCell ref="N13:Q13"/>
    <mergeCell ref="A12:C12"/>
    <mergeCell ref="D12:E12"/>
    <mergeCell ref="H12:I12"/>
    <mergeCell ref="K12:M12"/>
    <mergeCell ref="N12:Q12"/>
    <mergeCell ref="A11:C11"/>
    <mergeCell ref="D11:E11"/>
    <mergeCell ref="H11:I11"/>
    <mergeCell ref="K11:M11"/>
    <mergeCell ref="N11:Q11"/>
    <mergeCell ref="A10:C10"/>
    <mergeCell ref="D10:E10"/>
    <mergeCell ref="H10:I10"/>
    <mergeCell ref="K10:M10"/>
    <mergeCell ref="N10:Q10"/>
    <mergeCell ref="A1:D1"/>
    <mergeCell ref="L1:N1"/>
    <mergeCell ref="A2:O2"/>
    <mergeCell ref="A3:O3"/>
    <mergeCell ref="A4:O4"/>
    <mergeCell ref="A8:C8"/>
    <mergeCell ref="D8:G8"/>
    <mergeCell ref="H8:Q8"/>
    <mergeCell ref="A9:C9"/>
    <mergeCell ref="D9:E9"/>
    <mergeCell ref="H9:I9"/>
    <mergeCell ref="J9:M9"/>
    <mergeCell ref="N9:Q9"/>
    <mergeCell ref="A5:O5"/>
    <mergeCell ref="A6:B6"/>
    <mergeCell ref="C6:H6"/>
    <mergeCell ref="I6:L6"/>
    <mergeCell ref="M6:O6"/>
  </mergeCells>
  <pageMargins left="0" right="0" top="0" bottom="0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5" sqref="D5"/>
    </sheetView>
  </sheetViews>
  <sheetFormatPr defaultRowHeight="14.25" x14ac:dyDescent="0.2"/>
  <cols>
    <col min="1" max="2" width="24.375" customWidth="1"/>
    <col min="3" max="3" width="24.75" customWidth="1"/>
  </cols>
  <sheetData>
    <row r="1" spans="1:5" ht="20.25" x14ac:dyDescent="0.3">
      <c r="A1" s="20" t="s">
        <v>166</v>
      </c>
      <c r="B1" s="20" t="s">
        <v>170</v>
      </c>
      <c r="C1" s="20" t="s">
        <v>171</v>
      </c>
      <c r="D1" s="19"/>
      <c r="E1" s="19"/>
    </row>
    <row r="2" spans="1:5" ht="20.25" x14ac:dyDescent="0.3">
      <c r="A2" s="20" t="s">
        <v>167</v>
      </c>
      <c r="B2" s="20" t="s">
        <v>170</v>
      </c>
      <c r="C2" s="20" t="s">
        <v>172</v>
      </c>
    </row>
    <row r="3" spans="1:5" ht="20.25" x14ac:dyDescent="0.3">
      <c r="A3" s="20" t="s">
        <v>167</v>
      </c>
      <c r="B3" s="21"/>
      <c r="C3" s="21"/>
    </row>
    <row r="4" spans="1:5" ht="20.25" x14ac:dyDescent="0.3">
      <c r="A4" s="20" t="s">
        <v>168</v>
      </c>
      <c r="B4" s="21"/>
      <c r="C4" s="21"/>
    </row>
    <row r="5" spans="1:5" ht="20.25" x14ac:dyDescent="0.3">
      <c r="A5" s="20" t="s">
        <v>169</v>
      </c>
      <c r="B5" s="21"/>
      <c r="C5" s="21"/>
    </row>
    <row r="6" spans="1:5" s="1" customFormat="1" ht="20.25" x14ac:dyDescent="0.3">
      <c r="A6" s="20"/>
    </row>
    <row r="7" spans="1:5" ht="20.25" x14ac:dyDescent="0.3">
      <c r="A7" s="20" t="s">
        <v>173</v>
      </c>
      <c r="B7" s="20" t="s">
        <v>208</v>
      </c>
      <c r="C7" s="20" t="s">
        <v>177</v>
      </c>
    </row>
    <row r="8" spans="1:5" ht="20.25" x14ac:dyDescent="0.3">
      <c r="A8" s="20" t="s">
        <v>174</v>
      </c>
      <c r="B8" s="20" t="s">
        <v>209</v>
      </c>
      <c r="C8" s="20" t="s">
        <v>178</v>
      </c>
    </row>
    <row r="9" spans="1:5" ht="20.25" x14ac:dyDescent="0.3">
      <c r="A9" s="20" t="s">
        <v>174</v>
      </c>
      <c r="B9" s="20" t="s">
        <v>210</v>
      </c>
      <c r="C9" s="20" t="s">
        <v>179</v>
      </c>
    </row>
    <row r="10" spans="1:5" ht="20.25" x14ac:dyDescent="0.3">
      <c r="A10" s="20" t="s">
        <v>174</v>
      </c>
      <c r="B10" s="20" t="s">
        <v>210</v>
      </c>
      <c r="C10" s="20" t="s">
        <v>180</v>
      </c>
    </row>
    <row r="11" spans="1:5" ht="20.25" x14ac:dyDescent="0.3">
      <c r="A11" s="20" t="s">
        <v>175</v>
      </c>
      <c r="B11" s="20" t="s">
        <v>211</v>
      </c>
      <c r="C11" s="20" t="s">
        <v>180</v>
      </c>
    </row>
    <row r="12" spans="1:5" ht="20.25" x14ac:dyDescent="0.3">
      <c r="A12" s="20" t="s">
        <v>176</v>
      </c>
      <c r="B12" s="20" t="s">
        <v>212</v>
      </c>
      <c r="C12" s="20" t="s">
        <v>181</v>
      </c>
    </row>
    <row r="13" spans="1:5" ht="20.25" x14ac:dyDescent="0.3">
      <c r="A13" s="20" t="s">
        <v>188</v>
      </c>
      <c r="B13" s="20" t="s">
        <v>213</v>
      </c>
      <c r="C13" s="20" t="s">
        <v>182</v>
      </c>
    </row>
    <row r="14" spans="1:5" ht="20.25" x14ac:dyDescent="0.3">
      <c r="A14" s="20" t="s">
        <v>189</v>
      </c>
      <c r="B14" s="20" t="s">
        <v>214</v>
      </c>
      <c r="C14" s="20" t="s">
        <v>183</v>
      </c>
    </row>
    <row r="15" spans="1:5" ht="20.25" x14ac:dyDescent="0.3">
      <c r="A15" s="20" t="s">
        <v>190</v>
      </c>
      <c r="B15" s="20" t="s">
        <v>215</v>
      </c>
      <c r="C15" s="20" t="s">
        <v>184</v>
      </c>
    </row>
    <row r="16" spans="1:5" ht="20.25" x14ac:dyDescent="0.3">
      <c r="A16" s="20" t="s">
        <v>191</v>
      </c>
      <c r="B16" s="20" t="s">
        <v>215</v>
      </c>
      <c r="C16" s="20" t="s">
        <v>185</v>
      </c>
    </row>
    <row r="17" spans="1:3" ht="20.25" x14ac:dyDescent="0.3">
      <c r="A17" s="20" t="s">
        <v>192</v>
      </c>
      <c r="B17" s="20" t="s">
        <v>215</v>
      </c>
      <c r="C17" s="20" t="s">
        <v>185</v>
      </c>
    </row>
    <row r="18" spans="1:3" ht="20.25" x14ac:dyDescent="0.3">
      <c r="A18" s="20" t="s">
        <v>193</v>
      </c>
      <c r="B18" s="20" t="s">
        <v>215</v>
      </c>
      <c r="C18" s="20" t="s">
        <v>186</v>
      </c>
    </row>
    <row r="19" spans="1:3" ht="20.25" x14ac:dyDescent="0.3">
      <c r="A19" s="20" t="s">
        <v>194</v>
      </c>
      <c r="B19" s="20" t="s">
        <v>215</v>
      </c>
      <c r="C19" s="20" t="s">
        <v>187</v>
      </c>
    </row>
    <row r="20" spans="1:3" ht="20.25" x14ac:dyDescent="0.3">
      <c r="A20" s="20" t="s">
        <v>195</v>
      </c>
      <c r="B20" s="20" t="s">
        <v>215</v>
      </c>
      <c r="C20" s="20" t="s">
        <v>220</v>
      </c>
    </row>
    <row r="21" spans="1:3" ht="20.25" x14ac:dyDescent="0.3">
      <c r="A21" s="20" t="s">
        <v>196</v>
      </c>
      <c r="B21" s="20" t="s">
        <v>216</v>
      </c>
      <c r="C21" s="20" t="s">
        <v>220</v>
      </c>
    </row>
    <row r="22" spans="1:3" ht="20.25" x14ac:dyDescent="0.3">
      <c r="A22" s="20" t="s">
        <v>197</v>
      </c>
      <c r="B22" s="20" t="s">
        <v>216</v>
      </c>
      <c r="C22" s="20" t="s">
        <v>220</v>
      </c>
    </row>
    <row r="23" spans="1:3" ht="20.25" x14ac:dyDescent="0.3">
      <c r="A23" s="20" t="s">
        <v>198</v>
      </c>
      <c r="B23" s="20" t="s">
        <v>216</v>
      </c>
      <c r="C23" s="20" t="s">
        <v>221</v>
      </c>
    </row>
    <row r="24" spans="1:3" ht="20.25" x14ac:dyDescent="0.3">
      <c r="A24" s="20" t="s">
        <v>199</v>
      </c>
      <c r="B24" s="20" t="s">
        <v>217</v>
      </c>
      <c r="C24" s="20" t="s">
        <v>221</v>
      </c>
    </row>
    <row r="25" spans="1:3" ht="20.25" x14ac:dyDescent="0.3">
      <c r="A25" s="20" t="s">
        <v>200</v>
      </c>
      <c r="B25" s="20" t="s">
        <v>217</v>
      </c>
      <c r="C25" s="20" t="s">
        <v>221</v>
      </c>
    </row>
    <row r="26" spans="1:3" ht="20.25" x14ac:dyDescent="0.3">
      <c r="A26" s="20" t="s">
        <v>201</v>
      </c>
      <c r="B26" s="20" t="s">
        <v>218</v>
      </c>
      <c r="C26" s="20" t="s">
        <v>221</v>
      </c>
    </row>
    <row r="27" spans="1:3" ht="20.25" x14ac:dyDescent="0.3">
      <c r="A27" s="20" t="s">
        <v>202</v>
      </c>
      <c r="B27" s="20" t="s">
        <v>218</v>
      </c>
      <c r="C27" s="20" t="s">
        <v>222</v>
      </c>
    </row>
    <row r="28" spans="1:3" ht="20.25" x14ac:dyDescent="0.3">
      <c r="A28" s="20" t="s">
        <v>203</v>
      </c>
      <c r="B28" s="20" t="s">
        <v>218</v>
      </c>
      <c r="C28" s="20" t="s">
        <v>222</v>
      </c>
    </row>
    <row r="29" spans="1:3" ht="20.25" x14ac:dyDescent="0.3">
      <c r="A29" s="20" t="s">
        <v>204</v>
      </c>
      <c r="B29" s="20" t="s">
        <v>219</v>
      </c>
      <c r="C29" s="20" t="s">
        <v>222</v>
      </c>
    </row>
    <row r="30" spans="1:3" ht="20.25" x14ac:dyDescent="0.3">
      <c r="A30" s="20" t="s">
        <v>205</v>
      </c>
      <c r="B30" s="20" t="s">
        <v>219</v>
      </c>
      <c r="C30" s="20" t="s">
        <v>222</v>
      </c>
    </row>
    <row r="31" spans="1:3" ht="20.25" x14ac:dyDescent="0.3">
      <c r="A31" s="20" t="s">
        <v>206</v>
      </c>
      <c r="B31" s="20" t="s">
        <v>219</v>
      </c>
      <c r="C31" s="20" t="s">
        <v>223</v>
      </c>
    </row>
    <row r="32" spans="1:3" ht="20.25" x14ac:dyDescent="0.3">
      <c r="A32" s="20" t="s">
        <v>207</v>
      </c>
      <c r="B32" s="20" t="s">
        <v>225</v>
      </c>
      <c r="C32" s="20" t="s">
        <v>224</v>
      </c>
    </row>
    <row r="33" spans="1:3" ht="20.25" x14ac:dyDescent="0.3">
      <c r="A33" s="20" t="s">
        <v>225</v>
      </c>
      <c r="B33" s="20" t="s">
        <v>225</v>
      </c>
      <c r="C33" s="20" t="s">
        <v>224</v>
      </c>
    </row>
    <row r="34" spans="1:3" ht="20.25" x14ac:dyDescent="0.3">
      <c r="C34" s="56"/>
    </row>
  </sheetData>
  <printOptions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B_EstimateReceive</vt:lpstr>
      <vt:lpstr>Sheet1</vt:lpstr>
      <vt:lpstr>Sheet2</vt:lpstr>
      <vt:lpstr>B_EstimateReceive!Print_Titles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2018-08-21T06:40:14Z</cp:lastPrinted>
  <dcterms:created xsi:type="dcterms:W3CDTF">2018-07-20T04:15:12Z</dcterms:created>
  <dcterms:modified xsi:type="dcterms:W3CDTF">2018-08-21T08:19:43Z</dcterms:modified>
</cp:coreProperties>
</file>