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235" windowHeight="12105" tabRatio="865" activeTab="0"/>
  </bookViews>
  <sheets>
    <sheet name="งบ" sheetId="1" r:id="rId1"/>
    <sheet name="ประกา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<sst xmlns="http://schemas.openxmlformats.org/spreadsheetml/2006/main" count="39" uniqueCount="39">
  <si>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เงินสะสม</t>
  </si>
  <si>
    <t>ลูกหนี้เงินยืม</t>
  </si>
  <si>
    <t>เงินทุนสำรองเงินสะสม</t>
  </si>
  <si>
    <t>งบแสดงฐานะทางการเงิน</t>
  </si>
  <si>
    <t>เทศบาลตำบลประโคนชัย อำเภอประโคนชัย จังหวัดบุรีรัมย์</t>
  </si>
  <si>
    <t>ทรัพย์สิน</t>
  </si>
  <si>
    <t>ผลต่าง</t>
  </si>
  <si>
    <t>สินทรัพย์</t>
  </si>
  <si>
    <t>สินทรัพย์หมุนเวียน</t>
  </si>
  <si>
    <t>เงินสดและเงินฝากธนาคาร (หมายเหตุ1)</t>
  </si>
  <si>
    <t>เงินฝาก ก.ส.ท.</t>
  </si>
  <si>
    <t>ลูกหนี้ค่าภาษี (หมายเหตุ2)</t>
  </si>
  <si>
    <t>รวมสินทรัพย์หมุนเวียน</t>
  </si>
  <si>
    <t>สินทรัพย์ไม่หมุนเวียน</t>
  </si>
  <si>
    <t>ค่าที่ดินและสิ่งก่อสร้าง เงินกู้ กสท. (หมายเหตุ5)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</si>
  <si>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</si>
  <si>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</si>
  <si>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</si>
  <si>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</si>
  <si>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รายจ่ายค้างจ่าย (หมายเหตุ6)</t>
  </si>
  <si>
    <t>เงินรับฝาก (หมายเหตุ7)</t>
  </si>
  <si>
    <t>เจ้าหนี้เงินสะสม</t>
  </si>
  <si>
    <t>รวมหนี้สินหมุนเวียน</t>
  </si>
  <si>
    <t>หนี้สินไม่หมุนเวียน</t>
  </si>
  <si>
    <t>เจ้าหนี้เงินกู้ กสท. (หมายเหตุ8)</t>
  </si>
  <si>
    <t>รวมหนี้สินไม่หมุนเวียน</t>
  </si>
  <si>
    <t>รวมหนี้สิน</t>
  </si>
  <si>
    <t>เงินสะสม  (หมายเหตุ9)</t>
  </si>
  <si>
    <t>รวมเงินสะสม</t>
  </si>
  <si>
    <t>ผลต่างของการดำเนินงานไตรมาส</t>
  </si>
  <si>
    <t>รวมหนี้สินและเงินสะสม</t>
  </si>
  <si>
    <t xml:space="preserve"> ณ 30 กันยายน 2560</t>
  </si>
  <si>
    <t>รายจ่ายผลัดส่งใบสำคัญ</t>
  </si>
  <si>
    <t>ลูกหนี้เงินยืมเงินสะสม (หมายเหตุ3)</t>
  </si>
  <si>
    <t>ลูกหนี้เงินสะสม</t>
  </si>
  <si>
    <t>เพียง ณ  วันที่ 30 กันยายน 2561</t>
  </si>
  <si>
    <t xml:space="preserve"> ณ 30 กันยายน 2561</t>
  </si>
  <si>
    <t xml:space="preserve">รายได้รัฐบาลค้างรับ </t>
  </si>
  <si>
    <t>สินทรัพย์หมุนเวียนอื่น (หมายเหตุ4)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</si>
</sst>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u val="single"/>
      <sz val="16"/>
      <name val="TH Sarabun New"/>
      <family val="2"/>
    </font>
    <font>
      <u val="single"/>
      <sz val="16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3" fillId="0" borderId="0" xfId="42" applyFont="1" applyBorder="1" applyAlignment="1">
      <alignment horizontal="center"/>
    </xf>
    <xf numFmtId="0" fontId="6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0" xfId="42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3" fontId="7" fillId="0" borderId="0" xfId="61" applyFont="1" applyAlignment="1">
      <alignment/>
    </xf>
    <xf numFmtId="43" fontId="4" fillId="0" borderId="0" xfId="42" applyFont="1" applyAlignment="1">
      <alignment/>
    </xf>
    <xf numFmtId="43" fontId="4" fillId="0" borderId="11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12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08;&#3640;&#3619;&#3585;&#3634;&#3619;%20&#3585;&#3634;&#3619;&#3648;&#3591;&#3636;&#3609;&#3649;&#3621;&#3632;&#3610;&#3633;&#3597;&#3594;&#3637;.61.9.28\&#3591;&#3610;&#3648;&#3604;&#3639;&#3629;&#3609;%20&#3607;&#3605;%20&#3649;&#3621;&#3632;%20&#3611;&#3619;&#3632;&#3611;&#3634;\&#3591;&#3634;&#3609;&#3610;&#3633;&#3597;&#3594;&#3637;61\&#3591;&#3610;&#3649;&#3626;&#3604;&#3591;&#3600;&#3634;&#3609;&#3632;&#3619;&#3634;&#3618;&#3652;&#3605;&#3619;&#3617;&#3634;&#3626;61\&#3652;&#3605;&#3619;&#3617;&#3634;&#3626;%204.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แสดงฐานะการเงิน"/>
      <sheetName val="1เงินสด"/>
      <sheetName val="2ลูกหนี้ภาษี"/>
      <sheetName val="3ลนเงินสะสม"/>
      <sheetName val="4รายได้รัฐบาลค้างรับ"/>
      <sheetName val="4สินทรัพย์อื่น"/>
      <sheetName val="5ที่ดิน"/>
      <sheetName val="6รายจ่ายค้างจ่าย"/>
      <sheetName val="7เงินรับฝาก"/>
      <sheetName val="8เจ้าหนี้"/>
      <sheetName val="9งบเงินสะสม"/>
      <sheetName val="รายละเอียดรับเพิ่มระหว่างปี"/>
      <sheetName val="งบทดลอง"/>
      <sheetName val="9.1จ่ายเงินสะสม"/>
      <sheetName val="หมายเหตุ1"/>
      <sheetName val="2งบทรัพย์สิน"/>
      <sheetName val="รายละเอียดทรัพย์"/>
      <sheetName val="คำนวณเงินทุนสำรอง"/>
      <sheetName val="รายละเอียดประกอบงบ"/>
      <sheetName val="งบทดลองหลังปิด"/>
      <sheetName val="รายรับจริงประกอบงบ"/>
      <sheetName val="ใบผ่านปรับปรุงบัญชี"/>
      <sheetName val="ใบผ่านปิดบัญชี"/>
    </sheetNames>
    <sheetDataSet>
      <sheetData sheetId="1">
        <row r="16">
          <cell r="F16">
            <v>95955753.03999999</v>
          </cell>
        </row>
      </sheetData>
      <sheetData sheetId="5">
        <row r="7">
          <cell r="F7">
            <v>10400</v>
          </cell>
        </row>
      </sheetData>
      <sheetData sheetId="7">
        <row r="24">
          <cell r="G24">
            <v>9013470</v>
          </cell>
        </row>
      </sheetData>
      <sheetData sheetId="8">
        <row r="19">
          <cell r="F19">
            <v>571392.19</v>
          </cell>
        </row>
      </sheetData>
      <sheetData sheetId="9">
        <row r="18">
          <cell r="F18">
            <v>11252629.6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80" zoomScaleNormal="80" zoomScalePageLayoutView="0" workbookViewId="0" topLeftCell="A16">
      <selection activeCell="C37" sqref="C37"/>
    </sheetView>
  </sheetViews>
  <sheetFormatPr defaultColWidth="9.140625" defaultRowHeight="15"/>
  <cols>
    <col min="1" max="1" width="34.57421875" style="2" customWidth="1"/>
    <col min="2" max="3" width="16.8515625" style="2" customWidth="1"/>
    <col min="4" max="4" width="16.57421875" style="2" customWidth="1"/>
    <col min="5" max="5" width="16.28125" style="2" customWidth="1"/>
    <col min="6" max="6" width="14.140625" style="2" customWidth="1"/>
    <col min="7" max="16384" width="9.00390625" style="2" customWidth="1"/>
  </cols>
  <sheetData>
    <row r="1" spans="1:4" ht="24">
      <c r="A1" s="36" t="s">
        <v>3</v>
      </c>
      <c r="B1" s="36"/>
      <c r="C1" s="36"/>
      <c r="D1" s="36"/>
    </row>
    <row r="2" spans="1:4" ht="24">
      <c r="A2" s="36" t="s">
        <v>4</v>
      </c>
      <c r="B2" s="36"/>
      <c r="C2" s="36"/>
      <c r="D2" s="36"/>
    </row>
    <row r="3" spans="1:4" ht="24">
      <c r="A3" s="36" t="s">
        <v>35</v>
      </c>
      <c r="B3" s="36"/>
      <c r="C3" s="36"/>
      <c r="D3" s="36"/>
    </row>
    <row r="5" spans="1:4" ht="24">
      <c r="A5" s="3" t="s">
        <v>5</v>
      </c>
      <c r="B5" s="4" t="s">
        <v>31</v>
      </c>
      <c r="C5" s="4" t="s">
        <v>36</v>
      </c>
      <c r="D5" s="4" t="s">
        <v>6</v>
      </c>
    </row>
    <row r="6" spans="1:5" ht="24">
      <c r="A6" s="5" t="s">
        <v>7</v>
      </c>
      <c r="B6" s="6"/>
      <c r="C6" s="7"/>
      <c r="D6" s="7"/>
      <c r="E6" s="8"/>
    </row>
    <row r="7" spans="1:5" ht="24">
      <c r="A7" s="9" t="s">
        <v>8</v>
      </c>
      <c r="B7" s="6"/>
      <c r="C7" s="7"/>
      <c r="D7" s="7"/>
      <c r="E7" s="8"/>
    </row>
    <row r="8" spans="1:5" ht="24">
      <c r="A8" s="6" t="s">
        <v>9</v>
      </c>
      <c r="B8" s="10">
        <v>82285960.25</v>
      </c>
      <c r="C8" s="7">
        <f>'[1]1เงินสด'!F16</f>
        <v>95955753.03999999</v>
      </c>
      <c r="D8" s="10">
        <f aca="true" t="shared" si="0" ref="D8:D15">C8-B8</f>
        <v>13669792.789999992</v>
      </c>
      <c r="E8" s="11"/>
    </row>
    <row r="9" spans="1:5" ht="24">
      <c r="A9" s="6" t="s">
        <v>10</v>
      </c>
      <c r="B9" s="7">
        <v>14957035.73</v>
      </c>
      <c r="C9" s="7">
        <v>15318886.08</v>
      </c>
      <c r="D9" s="10">
        <f t="shared" si="0"/>
        <v>361850.3499999996</v>
      </c>
      <c r="E9" s="11"/>
    </row>
    <row r="10" spans="1:5" ht="24">
      <c r="A10" s="6" t="s">
        <v>11</v>
      </c>
      <c r="B10" s="7">
        <v>342415</v>
      </c>
      <c r="C10" s="7">
        <f>282831+60588</f>
        <v>343419</v>
      </c>
      <c r="D10" s="10">
        <f t="shared" si="0"/>
        <v>1004</v>
      </c>
      <c r="E10" s="11"/>
    </row>
    <row r="11" spans="1:5" ht="24">
      <c r="A11" s="6" t="s">
        <v>1</v>
      </c>
      <c r="B11" s="7">
        <v>6784</v>
      </c>
      <c r="C11" s="7">
        <v>0</v>
      </c>
      <c r="D11" s="10">
        <f t="shared" si="0"/>
        <v>-6784</v>
      </c>
      <c r="E11" s="11"/>
    </row>
    <row r="12" spans="1:5" ht="24">
      <c r="A12" s="6" t="s">
        <v>33</v>
      </c>
      <c r="B12" s="7">
        <v>0</v>
      </c>
      <c r="C12" s="7">
        <f>199800</f>
        <v>199800</v>
      </c>
      <c r="D12" s="10">
        <f t="shared" si="0"/>
        <v>199800</v>
      </c>
      <c r="E12" s="11"/>
    </row>
    <row r="13" spans="1:5" ht="24">
      <c r="A13" s="6" t="s">
        <v>34</v>
      </c>
      <c r="B13" s="7">
        <v>44000</v>
      </c>
      <c r="C13" s="7">
        <v>0</v>
      </c>
      <c r="D13" s="10">
        <f>C13-B13</f>
        <v>-44000</v>
      </c>
      <c r="E13" s="11"/>
    </row>
    <row r="14" spans="1:5" ht="24">
      <c r="A14" s="6" t="s">
        <v>37</v>
      </c>
      <c r="B14" s="7">
        <v>44000</v>
      </c>
      <c r="C14" s="7">
        <v>0</v>
      </c>
      <c r="D14" s="10">
        <f t="shared" si="0"/>
        <v>-44000</v>
      </c>
      <c r="E14" s="11"/>
    </row>
    <row r="15" spans="1:5" ht="24">
      <c r="A15" s="6" t="s">
        <v>38</v>
      </c>
      <c r="B15" s="7">
        <v>0</v>
      </c>
      <c r="C15" s="7">
        <f>'[1]4สินทรัพย์อื่น'!F7</f>
        <v>10400</v>
      </c>
      <c r="D15" s="10">
        <f t="shared" si="0"/>
        <v>10400</v>
      </c>
      <c r="E15" s="11"/>
    </row>
    <row r="16" spans="1:5" ht="24">
      <c r="A16" s="6" t="s">
        <v>12</v>
      </c>
      <c r="B16" s="7">
        <f>SUM(B8:B15)</f>
        <v>97680194.98</v>
      </c>
      <c r="C16" s="7">
        <f>SUM(C8:C15)</f>
        <v>111828258.11999999</v>
      </c>
      <c r="D16" s="10">
        <f>C16-B16</f>
        <v>14148063.139999986</v>
      </c>
      <c r="E16" s="11"/>
    </row>
    <row r="17" spans="1:5" ht="24">
      <c r="A17" s="9" t="s">
        <v>13</v>
      </c>
      <c r="B17" s="7"/>
      <c r="C17" s="7"/>
      <c r="D17" s="7"/>
      <c r="E17" s="11"/>
    </row>
    <row r="18" spans="1:5" ht="24">
      <c r="A18" s="6" t="s">
        <v>14</v>
      </c>
      <c r="B18" s="7">
        <v>17719000</v>
      </c>
      <c r="C18" s="7">
        <v>17719000</v>
      </c>
      <c r="D18" s="10">
        <f>C18-B18</f>
        <v>0</v>
      </c>
      <c r="E18" s="11"/>
    </row>
    <row r="19" spans="1:5" ht="24">
      <c r="A19" s="6" t="s">
        <v>15</v>
      </c>
      <c r="B19" s="7">
        <f>SUM(B18)</f>
        <v>17719000</v>
      </c>
      <c r="C19" s="7">
        <f>SUM(C18)</f>
        <v>17719000</v>
      </c>
      <c r="D19" s="10">
        <f>C19-B19</f>
        <v>0</v>
      </c>
      <c r="E19" s="13"/>
    </row>
    <row r="20" spans="1:5" ht="24">
      <c r="A20" s="12" t="s">
        <v>16</v>
      </c>
      <c r="B20" s="10">
        <f>B16+B19</f>
        <v>115399194.98</v>
      </c>
      <c r="C20" s="10">
        <f>C16+C19</f>
        <v>129547258.11999999</v>
      </c>
      <c r="D20" s="10">
        <f>C20-B20</f>
        <v>14148063.139999986</v>
      </c>
      <c r="E20" s="13"/>
    </row>
    <row r="21" spans="1:4" ht="24">
      <c r="A21" s="3" t="s">
        <v>17</v>
      </c>
      <c r="B21" s="6"/>
      <c r="C21" s="6"/>
      <c r="D21" s="6"/>
    </row>
    <row r="22" spans="1:4" ht="24">
      <c r="A22" s="9" t="s">
        <v>18</v>
      </c>
      <c r="B22" s="6"/>
      <c r="C22" s="6"/>
      <c r="D22" s="6"/>
    </row>
    <row r="23" spans="1:5" ht="24">
      <c r="A23" s="6" t="s">
        <v>19</v>
      </c>
      <c r="B23" s="7">
        <v>14694460</v>
      </c>
      <c r="C23" s="10">
        <f>'[1]6รายจ่ายค้างจ่าย'!G24</f>
        <v>9013470</v>
      </c>
      <c r="D23" s="10">
        <f>C23-B23</f>
        <v>-5680990</v>
      </c>
      <c r="E23" s="14"/>
    </row>
    <row r="24" spans="1:5" ht="24">
      <c r="A24" s="6" t="s">
        <v>20</v>
      </c>
      <c r="B24" s="7">
        <v>609968.75</v>
      </c>
      <c r="C24" s="7">
        <f>'[1]7เงินรับฝาก'!F19</f>
        <v>571392.19</v>
      </c>
      <c r="D24" s="10">
        <f>C24-B24</f>
        <v>-38576.560000000056</v>
      </c>
      <c r="E24" s="15"/>
    </row>
    <row r="25" spans="1:5" ht="24">
      <c r="A25" s="6" t="s">
        <v>21</v>
      </c>
      <c r="B25" s="7">
        <v>44000</v>
      </c>
      <c r="C25" s="7">
        <v>0</v>
      </c>
      <c r="D25" s="10">
        <f>C25-B25</f>
        <v>-44000</v>
      </c>
      <c r="E25" s="15"/>
    </row>
    <row r="26" spans="1:5" ht="24">
      <c r="A26" s="6" t="s">
        <v>32</v>
      </c>
      <c r="B26" s="7">
        <v>6784</v>
      </c>
      <c r="C26" s="7">
        <v>0</v>
      </c>
      <c r="D26" s="10">
        <f>C26-B26</f>
        <v>-6784</v>
      </c>
      <c r="E26" s="15"/>
    </row>
    <row r="27" spans="1:5" ht="24">
      <c r="A27" s="6" t="s">
        <v>22</v>
      </c>
      <c r="B27" s="7">
        <v>15352212.75</v>
      </c>
      <c r="C27" s="7">
        <f>SUM(C23:C26)</f>
        <v>9584862.19</v>
      </c>
      <c r="D27" s="10">
        <f>C27-B27</f>
        <v>-5767350.5600000005</v>
      </c>
      <c r="E27" s="15"/>
    </row>
    <row r="28" spans="1:5" ht="24">
      <c r="A28" s="9" t="s">
        <v>23</v>
      </c>
      <c r="B28" s="7"/>
      <c r="C28" s="7"/>
      <c r="D28" s="7"/>
      <c r="E28" s="15"/>
    </row>
    <row r="29" spans="1:5" ht="24">
      <c r="A29" s="6" t="s">
        <v>24</v>
      </c>
      <c r="B29" s="7">
        <v>12941589.33</v>
      </c>
      <c r="C29" s="7">
        <f>'[1]8เจ้าหนี้'!F18</f>
        <v>11252629.6</v>
      </c>
      <c r="D29" s="10">
        <f>C29-B29</f>
        <v>-1688959.7300000004</v>
      </c>
      <c r="E29" s="15"/>
    </row>
    <row r="30" spans="1:5" ht="24">
      <c r="A30" s="6" t="s">
        <v>25</v>
      </c>
      <c r="B30" s="7">
        <f>B29</f>
        <v>12941589.33</v>
      </c>
      <c r="C30" s="7">
        <f>C29</f>
        <v>11252629.6</v>
      </c>
      <c r="D30" s="10">
        <f>C30-B30</f>
        <v>-1688959.7300000004</v>
      </c>
      <c r="E30" s="15"/>
    </row>
    <row r="31" spans="1:5" ht="24">
      <c r="A31" s="6" t="s">
        <v>26</v>
      </c>
      <c r="B31" s="7">
        <f>B27+B30</f>
        <v>28293802.08</v>
      </c>
      <c r="C31" s="7">
        <f>C27+C30</f>
        <v>20837491.79</v>
      </c>
      <c r="D31" s="10">
        <f>C31-B31</f>
        <v>-7456310.289999999</v>
      </c>
      <c r="E31" s="15"/>
    </row>
    <row r="32" spans="1:5" ht="24">
      <c r="A32" s="3" t="s">
        <v>0</v>
      </c>
      <c r="B32" s="7"/>
      <c r="C32" s="7"/>
      <c r="D32" s="7"/>
      <c r="E32" s="15"/>
    </row>
    <row r="33" spans="1:5" ht="24">
      <c r="A33" s="6" t="s">
        <v>27</v>
      </c>
      <c r="B33" s="10">
        <v>49547614.32</v>
      </c>
      <c r="C33" s="10">
        <v>69091152.57</v>
      </c>
      <c r="D33" s="10">
        <f>C33-B33</f>
        <v>19543538.249999993</v>
      </c>
      <c r="E33" s="16"/>
    </row>
    <row r="34" spans="1:5" ht="24">
      <c r="A34" s="6" t="s">
        <v>2</v>
      </c>
      <c r="B34" s="10">
        <v>37557778.58</v>
      </c>
      <c r="C34" s="10">
        <v>39618613.76</v>
      </c>
      <c r="D34" s="10">
        <f>C34-B34</f>
        <v>2060835.1799999997</v>
      </c>
      <c r="E34" s="13"/>
    </row>
    <row r="35" spans="1:5" ht="24">
      <c r="A35" s="6" t="s">
        <v>28</v>
      </c>
      <c r="B35" s="7">
        <f>SUM(B33:B34)</f>
        <v>87105392.9</v>
      </c>
      <c r="C35" s="7">
        <f>SUM(C33:C34)</f>
        <v>108709766.32999998</v>
      </c>
      <c r="D35" s="10">
        <f>C35-B35</f>
        <v>21604373.429999977</v>
      </c>
      <c r="E35" s="17"/>
    </row>
    <row r="36" spans="1:6" ht="24">
      <c r="A36" s="6" t="s">
        <v>29</v>
      </c>
      <c r="B36" s="7"/>
      <c r="C36" s="7">
        <v>0</v>
      </c>
      <c r="D36" s="10">
        <f>C36-B36</f>
        <v>0</v>
      </c>
      <c r="E36" s="17"/>
      <c r="F36" s="18"/>
    </row>
    <row r="37" spans="1:5" ht="24">
      <c r="A37" s="12" t="s">
        <v>30</v>
      </c>
      <c r="B37" s="10">
        <f>B31+B35</f>
        <v>115399194.98</v>
      </c>
      <c r="C37" s="10">
        <f>C35+C31+C36</f>
        <v>129547258.11999997</v>
      </c>
      <c r="D37" s="10">
        <f>C37-B37</f>
        <v>14148063.13999997</v>
      </c>
      <c r="E37" s="18"/>
    </row>
    <row r="38" ht="24">
      <c r="E38" s="18"/>
    </row>
    <row r="40" spans="2:3" ht="24">
      <c r="B40" s="18"/>
      <c r="C40" s="18"/>
    </row>
    <row r="41" ht="24">
      <c r="A41" s="19"/>
    </row>
    <row r="42" ht="24">
      <c r="A42" s="19"/>
    </row>
    <row r="43" ht="24">
      <c r="A43" s="19"/>
    </row>
    <row r="44" ht="24">
      <c r="A44" s="19"/>
    </row>
    <row r="45" ht="24">
      <c r="A45" s="19"/>
    </row>
    <row r="65" ht="24">
      <c r="B65" s="13"/>
    </row>
    <row r="66" spans="2:4" ht="24">
      <c r="B66" s="36"/>
      <c r="C66" s="36"/>
      <c r="D66" s="1"/>
    </row>
    <row r="68" spans="1:5" ht="24">
      <c r="A68" s="36"/>
      <c r="B68" s="36"/>
      <c r="C68" s="36"/>
      <c r="D68" s="1"/>
      <c r="E68" s="1"/>
    </row>
    <row r="69" spans="1:5" ht="24">
      <c r="A69" s="1"/>
      <c r="B69" s="1"/>
      <c r="C69" s="1"/>
      <c r="D69" s="1"/>
      <c r="E69" s="1"/>
    </row>
    <row r="70" ht="24">
      <c r="B70" s="20"/>
    </row>
    <row r="71" ht="24">
      <c r="B71" s="20"/>
    </row>
    <row r="72" spans="2:5" ht="24">
      <c r="B72" s="21"/>
      <c r="C72" s="22"/>
      <c r="D72" s="22"/>
      <c r="E72" s="13"/>
    </row>
    <row r="73" spans="2:5" ht="24">
      <c r="B73" s="21"/>
      <c r="C73" s="22"/>
      <c r="D73" s="22"/>
      <c r="E73" s="13"/>
    </row>
    <row r="74" spans="2:5" ht="24">
      <c r="B74" s="21"/>
      <c r="C74" s="22"/>
      <c r="D74" s="22"/>
      <c r="E74" s="13"/>
    </row>
    <row r="75" spans="2:5" ht="24">
      <c r="B75" s="21"/>
      <c r="C75" s="22"/>
      <c r="D75" s="22"/>
      <c r="E75" s="13"/>
    </row>
    <row r="76" spans="2:5" ht="24">
      <c r="B76" s="21"/>
      <c r="C76" s="23"/>
      <c r="D76" s="23"/>
      <c r="E76" s="13"/>
    </row>
    <row r="77" spans="3:5" ht="24.75" thickBot="1">
      <c r="C77" s="24"/>
      <c r="D77" s="25"/>
      <c r="E77" s="1"/>
    </row>
    <row r="78" ht="24.75" thickTop="1"/>
    <row r="92" ht="24">
      <c r="B92" s="26"/>
    </row>
    <row r="93" spans="2:4" ht="24">
      <c r="B93" s="27"/>
      <c r="C93" s="27"/>
      <c r="D93" s="27"/>
    </row>
    <row r="94" spans="2:4" ht="24">
      <c r="B94" s="27"/>
      <c r="C94" s="27"/>
      <c r="D94" s="27"/>
    </row>
    <row r="95" spans="2:4" ht="24">
      <c r="B95" s="27"/>
      <c r="C95" s="27"/>
      <c r="D95" s="27"/>
    </row>
    <row r="96" spans="2:4" ht="24">
      <c r="B96" s="27"/>
      <c r="C96" s="27"/>
      <c r="D96" s="27"/>
    </row>
    <row r="97" spans="2:4" ht="24">
      <c r="B97" s="27"/>
      <c r="C97" s="27"/>
      <c r="D97" s="27"/>
    </row>
    <row r="100" ht="24">
      <c r="E100" s="1"/>
    </row>
    <row r="103" spans="1:4" ht="24">
      <c r="A103" s="36"/>
      <c r="B103" s="36"/>
      <c r="C103" s="36"/>
      <c r="D103" s="1"/>
    </row>
    <row r="104" spans="1:4" ht="24">
      <c r="A104" s="1"/>
      <c r="B104" s="1"/>
      <c r="C104" s="1"/>
      <c r="D104" s="1"/>
    </row>
    <row r="105" ht="24">
      <c r="A105" s="28"/>
    </row>
    <row r="106" spans="1:5" ht="24">
      <c r="A106" s="28"/>
      <c r="E106" s="1"/>
    </row>
    <row r="107" spans="3:4" ht="24">
      <c r="C107" s="29"/>
      <c r="D107" s="30"/>
    </row>
    <row r="108" spans="3:4" ht="24.75" thickBot="1">
      <c r="C108" s="24"/>
      <c r="D108" s="25"/>
    </row>
    <row r="109" spans="3:4" ht="24.75" thickTop="1">
      <c r="C109" s="25"/>
      <c r="D109" s="25"/>
    </row>
    <row r="110" spans="3:4" ht="24">
      <c r="C110" s="31"/>
      <c r="D110" s="31"/>
    </row>
    <row r="111" spans="1:5" ht="24">
      <c r="A111" s="20"/>
      <c r="B111" s="20"/>
      <c r="C111" s="25"/>
      <c r="D111" s="25"/>
      <c r="E111" s="1"/>
    </row>
    <row r="112" spans="1:4" ht="24">
      <c r="A112" s="20"/>
      <c r="B112" s="20"/>
      <c r="C112" s="25"/>
      <c r="D112" s="25"/>
    </row>
    <row r="113" spans="1:5" ht="24">
      <c r="A113" s="20"/>
      <c r="B113" s="20"/>
      <c r="C113" s="25"/>
      <c r="D113" s="25"/>
      <c r="E113" s="13"/>
    </row>
    <row r="114" spans="1:5" ht="24">
      <c r="A114" s="20"/>
      <c r="B114" s="20"/>
      <c r="C114" s="31"/>
      <c r="D114" s="31"/>
      <c r="E114" s="13"/>
    </row>
    <row r="115" spans="1:5" ht="24">
      <c r="A115" s="20"/>
      <c r="B115" s="20"/>
      <c r="C115" s="20"/>
      <c r="D115" s="20"/>
      <c r="E115" s="13"/>
    </row>
    <row r="116" spans="1:5" ht="24">
      <c r="A116" s="20"/>
      <c r="B116" s="20"/>
      <c r="C116" s="20"/>
      <c r="D116" s="20"/>
      <c r="E116" s="13"/>
    </row>
    <row r="117" spans="1:5" ht="24">
      <c r="A117" s="20"/>
      <c r="B117" s="20"/>
      <c r="C117" s="20"/>
      <c r="D117" s="20"/>
      <c r="E117" s="13"/>
    </row>
    <row r="118" spans="1:5" ht="24">
      <c r="A118" s="20"/>
      <c r="B118" s="20"/>
      <c r="C118" s="20"/>
      <c r="D118" s="20"/>
      <c r="E118" s="13"/>
    </row>
    <row r="119" spans="1:5" ht="24">
      <c r="A119" s="20"/>
      <c r="B119" s="20"/>
      <c r="C119" s="20"/>
      <c r="D119" s="20"/>
      <c r="E119" s="13"/>
    </row>
    <row r="120" spans="1:5" ht="24">
      <c r="A120" s="20"/>
      <c r="B120" s="20"/>
      <c r="C120" s="20"/>
      <c r="D120" s="20"/>
      <c r="E120" s="13"/>
    </row>
    <row r="121" spans="1:5" ht="24">
      <c r="A121" s="20"/>
      <c r="B121" s="20"/>
      <c r="C121" s="20"/>
      <c r="D121" s="20"/>
      <c r="E121" s="13"/>
    </row>
    <row r="122" spans="1:5" ht="24">
      <c r="A122" s="20"/>
      <c r="B122" s="32"/>
      <c r="C122" s="20"/>
      <c r="D122" s="20"/>
      <c r="E122" s="13"/>
    </row>
    <row r="123" spans="1:5" ht="24">
      <c r="A123" s="20"/>
      <c r="B123" s="32"/>
      <c r="C123" s="20"/>
      <c r="D123" s="20"/>
      <c r="E123" s="1"/>
    </row>
    <row r="124" spans="1:5" ht="24">
      <c r="A124" s="20"/>
      <c r="B124" s="32"/>
      <c r="C124" s="20"/>
      <c r="D124" s="20"/>
      <c r="E124" s="13"/>
    </row>
    <row r="125" spans="1:5" ht="24">
      <c r="A125" s="20"/>
      <c r="B125" s="20"/>
      <c r="C125" s="20"/>
      <c r="D125" s="20"/>
      <c r="E125" s="1"/>
    </row>
    <row r="126" spans="1:5" ht="24">
      <c r="A126" s="20"/>
      <c r="B126" s="20"/>
      <c r="C126" s="20"/>
      <c r="D126" s="20"/>
      <c r="E126" s="13"/>
    </row>
    <row r="127" spans="1:5" ht="24">
      <c r="A127" s="20"/>
      <c r="B127" s="33"/>
      <c r="C127" s="33"/>
      <c r="D127" s="33"/>
      <c r="E127" s="13"/>
    </row>
    <row r="128" spans="1:5" ht="24">
      <c r="A128" s="20"/>
      <c r="B128" s="33"/>
      <c r="C128" s="33"/>
      <c r="D128" s="33"/>
      <c r="E128" s="13"/>
    </row>
    <row r="129" spans="1:5" ht="24">
      <c r="A129" s="20"/>
      <c r="B129" s="33"/>
      <c r="C129" s="33"/>
      <c r="D129" s="33"/>
      <c r="E129" s="1"/>
    </row>
    <row r="130" spans="1:5" ht="24">
      <c r="A130" s="20"/>
      <c r="B130" s="33"/>
      <c r="C130" s="33"/>
      <c r="D130" s="33"/>
      <c r="E130" s="13"/>
    </row>
    <row r="131" spans="1:5" ht="24">
      <c r="A131" s="20"/>
      <c r="B131" s="33"/>
      <c r="C131" s="33"/>
      <c r="D131" s="33"/>
      <c r="E131" s="34"/>
    </row>
    <row r="132" spans="1:5" ht="24">
      <c r="A132" s="20"/>
      <c r="B132" s="33"/>
      <c r="C132" s="33"/>
      <c r="D132" s="33"/>
      <c r="E132" s="34"/>
    </row>
    <row r="133" spans="1:4" ht="24">
      <c r="A133" s="20"/>
      <c r="B133" s="33"/>
      <c r="C133" s="33"/>
      <c r="D133" s="33"/>
    </row>
    <row r="134" spans="1:4" ht="24">
      <c r="A134" s="20"/>
      <c r="B134" s="20"/>
      <c r="C134" s="20"/>
      <c r="D134" s="20"/>
    </row>
    <row r="135" spans="1:4" ht="24">
      <c r="A135" s="20"/>
      <c r="B135" s="20"/>
      <c r="C135" s="25"/>
      <c r="D135" s="25"/>
    </row>
    <row r="136" spans="1:4" ht="24">
      <c r="A136" s="20"/>
      <c r="B136" s="20"/>
      <c r="C136" s="25"/>
      <c r="D136" s="25"/>
    </row>
    <row r="137" spans="1:4" ht="24">
      <c r="A137" s="35"/>
      <c r="B137" s="35"/>
      <c r="C137" s="35"/>
      <c r="D137" s="33"/>
    </row>
  </sheetData>
  <sheetProtection/>
  <mergeCells count="7">
    <mergeCell ref="A137:C137"/>
    <mergeCell ref="A1:D1"/>
    <mergeCell ref="A2:D2"/>
    <mergeCell ref="A3:D3"/>
    <mergeCell ref="B66:C66"/>
    <mergeCell ref="A68:C68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klang</dc:creator>
  <cp:keywords/>
  <dc:description/>
  <cp:lastModifiedBy>lenovo</cp:lastModifiedBy>
  <cp:lastPrinted>2015-09-02T02:08:47Z</cp:lastPrinted>
  <dcterms:created xsi:type="dcterms:W3CDTF">2015-05-23T09:06:03Z</dcterms:created>
  <dcterms:modified xsi:type="dcterms:W3CDTF">2018-10-16T02:49:37Z</dcterms:modified>
  <cp:category/>
  <cp:version/>
  <cp:contentType/>
  <cp:contentStatus/>
</cp:coreProperties>
</file>