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8445" tabRatio="1000" firstSheet="10" activeTab="13"/>
  </bookViews>
  <sheets>
    <sheet name="งบแสดงฐานะ" sheetId="7" r:id="rId1"/>
    <sheet name="หมายเหตุ1 ทั่วไป" sheetId="61" r:id="rId2"/>
    <sheet name="งบทรัพย์สิน (หมายเหตุ 2)" sheetId="59" r:id="rId3"/>
    <sheet name="หมายเหตุ 3, 4" sheetId="82" r:id="rId4"/>
    <sheet name="หมายเหตุ5 ลูกหนี้ค่าภาษี" sheetId="63" r:id="rId5"/>
    <sheet name="หมายเหตุ 6, ลูกหนี้ ศก." sheetId="83" r:id="rId6"/>
    <sheet name="หมายเหตุ7 รายจ่ายค้างจ่าย" sheetId="84" r:id="rId7"/>
    <sheet name="หมายเหตุ 8 เงินรับฝาก" sheetId="85" r:id="rId8"/>
    <sheet name="หมายเหตุ 9 เงินสะสม" sheetId="42" r:id="rId9"/>
    <sheet name="ประกอบเงินสะสม" sheetId="44" r:id="rId10"/>
    <sheet name="งบแสดงผลฯ จากรายรับ เงินสะสม" sheetId="56" r:id="rId11"/>
    <sheet name="รายละเอียดงบแสดงผลรายรับเงินสะส" sheetId="78" r:id="rId12"/>
    <sheet name="งบแสดงผลการดำเนินงานจ่ายจากรายร" sheetId="77" r:id="rId13"/>
    <sheet name="รายละเอียดประกอบงบแสดงผลการฯ" sheetId="58" r:id="rId14"/>
  </sheets>
  <calcPr calcId="125725"/>
</workbook>
</file>

<file path=xl/calcChain.xml><?xml version="1.0" encoding="utf-8"?>
<calcChain xmlns="http://schemas.openxmlformats.org/spreadsheetml/2006/main">
  <c r="D23" i="59"/>
  <c r="H82" i="78"/>
  <c r="H6"/>
  <c r="H88"/>
  <c r="H57"/>
  <c r="H12"/>
  <c r="F17" i="56"/>
  <c r="E19"/>
  <c r="D28"/>
  <c r="C28"/>
  <c r="B28"/>
  <c r="F27"/>
  <c r="F26"/>
  <c r="F25"/>
  <c r="F24"/>
  <c r="F23"/>
  <c r="F22"/>
  <c r="F21"/>
  <c r="F28" s="1"/>
  <c r="P19"/>
  <c r="O19"/>
  <c r="N19"/>
  <c r="M19"/>
  <c r="L19"/>
  <c r="K19"/>
  <c r="J19"/>
  <c r="I19"/>
  <c r="H19"/>
  <c r="G19"/>
  <c r="F19"/>
  <c r="D19"/>
  <c r="C19"/>
  <c r="B19"/>
  <c r="H80" i="58"/>
  <c r="H74"/>
  <c r="H57"/>
  <c r="H7"/>
  <c r="D18" i="63"/>
  <c r="H23" i="84"/>
  <c r="G23"/>
  <c r="E29" i="77"/>
  <c r="D28"/>
  <c r="C28"/>
  <c r="E22"/>
  <c r="E21"/>
  <c r="E28" s="1"/>
  <c r="E27"/>
  <c r="E26"/>
  <c r="E25"/>
  <c r="E24"/>
  <c r="E23"/>
  <c r="F19"/>
  <c r="O19"/>
  <c r="N19"/>
  <c r="E19"/>
  <c r="D19"/>
  <c r="C19"/>
  <c r="B19"/>
  <c r="H21" i="44"/>
  <c r="F21"/>
  <c r="D21"/>
  <c r="E21"/>
  <c r="M21"/>
  <c r="E18" i="42"/>
  <c r="E19" s="1"/>
  <c r="E15"/>
  <c r="F52" i="7"/>
  <c r="F51"/>
  <c r="F42"/>
  <c r="F12"/>
  <c r="E12" i="85"/>
  <c r="E10" i="83"/>
  <c r="F20" i="82"/>
  <c r="F14"/>
  <c r="F29" i="56" l="1"/>
  <c r="B28" i="77"/>
  <c r="M19"/>
  <c r="L19"/>
  <c r="K19"/>
  <c r="J19"/>
  <c r="I19"/>
  <c r="H19"/>
  <c r="G19"/>
  <c r="E18" i="63" l="1"/>
  <c r="J21" i="44"/>
  <c r="F46" i="7" l="1"/>
  <c r="F16"/>
  <c r="H16" i="61"/>
  <c r="D20" i="63"/>
  <c r="E20"/>
  <c r="L21" i="44"/>
</calcChain>
</file>

<file path=xl/sharedStrings.xml><?xml version="1.0" encoding="utf-8"?>
<sst xmlns="http://schemas.openxmlformats.org/spreadsheetml/2006/main" count="877" uniqueCount="391">
  <si>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</si>
  <si>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</si>
  <si>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</si>
  <si>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</si>
  <si>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</si>
  <si>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งบกลาง</t>
  </si>
  <si>
    <t>รายการ</t>
  </si>
  <si>
    <t>รวม</t>
  </si>
  <si>
    <t>ประมาณการ</t>
  </si>
  <si>
    <t>รายจ่าย</t>
  </si>
  <si>
    <t>งบแสดงผลการดำเนินงานจ่ายจากเงินรายรับ</t>
  </si>
  <si>
    <t>การศึกษา</t>
  </si>
  <si>
    <t>สาธารณสุข</t>
  </si>
  <si>
    <t>รวมรายจ่าย</t>
  </si>
  <si>
    <t>รายรับ</t>
  </si>
  <si>
    <t>รวมรายรับ</t>
  </si>
  <si>
    <t>ก่อหนี้ผูกพัน</t>
  </si>
  <si>
    <t>เบิกจ่ายแล้ว</t>
  </si>
  <si>
    <t>หมายเหตุ</t>
  </si>
  <si>
    <t>ค่าที่ดินและสิ่งก่อสร้าง</t>
  </si>
  <si>
    <t>ประเภทออมทรัพย์</t>
  </si>
  <si>
    <t>จำนวนเงินที่ได้รับอนุมัติ</t>
  </si>
  <si>
    <t>รายรับจริงสูงกว่ารายจ่ายจริง</t>
  </si>
  <si>
    <t>องค์การบริหารส่วนตำบลทุ่งนุ้ย</t>
  </si>
  <si>
    <t>เงินเดือน (ฝ่ายการเมือง)</t>
  </si>
  <si>
    <t>เงินเดือน (ฝ่ายประจำ)</t>
  </si>
  <si>
    <t xml:space="preserve"> </t>
  </si>
  <si>
    <t>-</t>
  </si>
  <si>
    <t>บวก</t>
  </si>
  <si>
    <t>รายรับจริงสูงกว่ารายจ่ายจริงหลังหักเงินทุนสำรองเงินสะสม</t>
  </si>
  <si>
    <t>หัก</t>
  </si>
  <si>
    <t xml:space="preserve">จ่ายขาดเงินสะสม </t>
  </si>
  <si>
    <t>ลูกหนี้ภาษี</t>
  </si>
  <si>
    <t>เงินสะสมที่สามารถนำไปใช้ได้</t>
  </si>
  <si>
    <t xml:space="preserve">เงินฝากธนาคาร </t>
  </si>
  <si>
    <t>ประเภทประจำ</t>
  </si>
  <si>
    <t>เงินมัดจำประกันสัญญา</t>
  </si>
  <si>
    <t>หมายเหตุ 4</t>
  </si>
  <si>
    <t>ยังไม่ได้ก่อหนี้</t>
  </si>
  <si>
    <t>เงินสมทบกองทุนประกันสังคม</t>
  </si>
  <si>
    <t>บริหารงาน</t>
  </si>
  <si>
    <t>การรักษา</t>
  </si>
  <si>
    <t>สังคม</t>
  </si>
  <si>
    <t>เคหะ</t>
  </si>
  <si>
    <t>สร้างความเข้ม</t>
  </si>
  <si>
    <t>การศาสนา</t>
  </si>
  <si>
    <t>อุตสาหกรรม</t>
  </si>
  <si>
    <t>ทั่วไป</t>
  </si>
  <si>
    <t>ความสงบ</t>
  </si>
  <si>
    <t>สงเคราะห์</t>
  </si>
  <si>
    <t>และชุมชน</t>
  </si>
  <si>
    <t>แข็งของชุมชน</t>
  </si>
  <si>
    <t>วัฒนธรรมและ</t>
  </si>
  <si>
    <t>และ</t>
  </si>
  <si>
    <t>ภายใน</t>
  </si>
  <si>
    <t>นันทนาการ</t>
  </si>
  <si>
    <t>การโยธา</t>
  </si>
  <si>
    <t xml:space="preserve">งบกลาง 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</si>
  <si>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</si>
  <si>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</si>
  <si>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</si>
  <si>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</si>
  <si>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รายรับสูงกว่าหรือ (ต่ำกว่า) รายจ่าย</t>
  </si>
  <si>
    <t>หมายเหตุประกอบงบแสดงผลการดำเนินงานจ่ายจากเงินรายรับ</t>
  </si>
  <si>
    <t>หมายเหตุ 1</t>
  </si>
  <si>
    <t>ค่าครุภัณฑ์จ่ายจากเงินรายรับ</t>
  </si>
  <si>
    <t>ครุภัณฑ์สำนักงาน</t>
  </si>
  <si>
    <t>ครุภัณฑ์โฆษณาและเผยแพร่</t>
  </si>
  <si>
    <t>ค่าบำรุงรักษาและปรับปรุงครุภัณฑ์</t>
  </si>
  <si>
    <t xml:space="preserve">หมายเหตุ 2 </t>
  </si>
  <si>
    <t>ค่าที่ดินและสิ่งก่อสร้างจ่ายจากเงินรายรับ</t>
  </si>
  <si>
    <t>หมายเหตุ 3</t>
  </si>
  <si>
    <t xml:space="preserve">กรมส่งเสริมการปกครองส่วนท้องถิ่น </t>
  </si>
  <si>
    <t>รวมทั้งสิ้น</t>
  </si>
  <si>
    <t xml:space="preserve">องค์การบริหารส่วนตำบลทุ่งนุ้ย </t>
  </si>
  <si>
    <t>ค่าบำรุงรักษาและปรับปรุงที่ดินและสิ่งก่อสร้าง</t>
  </si>
  <si>
    <t>ประเภทกระแสรายวัน</t>
  </si>
  <si>
    <t>หมวด</t>
  </si>
  <si>
    <t>ประเภท</t>
  </si>
  <si>
    <t>เงินสะสม</t>
  </si>
  <si>
    <t>รายจ่ายค้างจ่าย</t>
  </si>
  <si>
    <t>จำนวนเงิน</t>
  </si>
  <si>
    <t>งบแสดงฐานะการเงิน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</si>
  <si>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</si>
  <si>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</si>
  <si>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</si>
  <si>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</si>
  <si>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รายได้จากรัฐบาลค้างรับ</t>
  </si>
  <si>
    <t>ลูกหนี้ค่าภาษี</t>
  </si>
  <si>
    <t>ลูกหนี้เงินทุนโครงการเศรษฐกิจชุมชน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</si>
  <si>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</si>
  <si>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</si>
  <si>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</si>
  <si>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</si>
  <si>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หนี้สิน</t>
  </si>
  <si>
    <t>หนี้สินหมุนเวียน</t>
  </si>
  <si>
    <t>เงินรับฝาก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</si>
  <si>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</si>
  <si>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</si>
  <si>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</si>
  <si>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</si>
  <si>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</si>
  <si>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</si>
  <si>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</si>
  <si>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หมายเหตุประกอบงบแสดงฐานะการเงิน</t>
  </si>
  <si>
    <t>โครงการ</t>
  </si>
  <si>
    <t>ค่าก่อสร้างสิ่งสาธารณูปโภค</t>
  </si>
  <si>
    <t>คงเหลือ</t>
  </si>
  <si>
    <t>เงินสด</t>
  </si>
  <si>
    <t>เลขที่ 919-1-08549-7</t>
  </si>
  <si>
    <t>เลขที่ 919-1-19206-4</t>
  </si>
  <si>
    <t>เลขที่ 275-2-16261-2</t>
  </si>
  <si>
    <t>เลขที่ 275-2-22099-5</t>
  </si>
  <si>
    <t>เลขที่ 586-1-18999-4</t>
  </si>
  <si>
    <t>เลขที่ 275-4-01173-6</t>
  </si>
  <si>
    <t>เลขที่ 919-6-00612-9</t>
  </si>
  <si>
    <t>กรุงไทย</t>
  </si>
  <si>
    <t xml:space="preserve"> ประเภทออมทรัพย์</t>
  </si>
  <si>
    <t>ธกส.</t>
  </si>
  <si>
    <t>อิสลาม</t>
  </si>
  <si>
    <t>ประเภทลูกหนี้</t>
  </si>
  <si>
    <t xml:space="preserve">ประจำปี </t>
  </si>
  <si>
    <t>จำนวนราย</t>
  </si>
  <si>
    <t>ลูกหนี้ภาษีบำรุงท้องที่</t>
  </si>
  <si>
    <t>ลูกหนี้ภาษีป้าย</t>
  </si>
  <si>
    <t>หมายเหตุ  5   ลูกหนี้ค่าภาษี</t>
  </si>
  <si>
    <t>ค่าภาษีหัก ณ ที่จ่าย</t>
  </si>
  <si>
    <t>ส่วนลด 6%</t>
  </si>
  <si>
    <t>เงินทุนโครงการเศรษฐกิจชุมชน</t>
  </si>
  <si>
    <t>ข้อมูลทั่วไป</t>
  </si>
  <si>
    <t>ที่ตั้งและอาณาเขต</t>
  </si>
  <si>
    <t xml:space="preserve">เขตการปกครอง </t>
  </si>
  <si>
    <t>องค์การบริหารส่วนตำบลทุ่งนุ้ย มีพื้นที่ความรับผิดชอบคลอบคลุมทั้งตำบลทุ่งนุ้ย ซึ่งมีเนี้อที่ ประมาณ 144.76 ตารางกิโลเมตร</t>
  </si>
  <si>
    <t>หรือประมาณ 90,477 ไร่ แบ่งพื้นที่การปกครองออกเป็น  12  หมู่บ้าน</t>
  </si>
  <si>
    <t>ข้อมูลประชากร</t>
  </si>
  <si>
    <t>สตูล เป็นระยะทาง 29 กิโลเมตร</t>
  </si>
  <si>
    <t>ตั้งอยู่ทางทิศตะวันออกเฉียงเหนือของที่ว่าอำเภอควนกาหลง เป็นระยะทาง 9 กิโลเมตร และห่างจากศาลากลางจังหวัด</t>
  </si>
  <si>
    <t>ทะเบียน กรมการปกครอง ดังนี้</t>
  </si>
  <si>
    <t>จำนวนครัวเรือน</t>
  </si>
  <si>
    <t>ประชากรชาย</t>
  </si>
  <si>
    <t>ประชากรหญิง</t>
  </si>
  <si>
    <t>ประชากรรวม</t>
  </si>
  <si>
    <t>หมายเหตุ 1 สรุปนโยบายการบัญชีที่สำคัญ</t>
  </si>
  <si>
    <t>1.1 หลักเกณฑ์ในการจัดทำงบแสดงฐานะการเงิน</t>
  </si>
  <si>
    <t>การบันทึกบัญชีเพื่อจัดทำงบแสดงฐานะการเงินเป็นไปตามเกณฑ์เงินสดและเกณฑ์คงค้างตามประกาศกระทรวงมหาดไทย</t>
  </si>
  <si>
    <t>เรื่อง หลักเกณฑ์และวิธีปฏิบัติการบันทึกบัญชี การจัดทำทะเบียน และรายงานการเงินขององค์กรปกครองส่วนท้องถิ่น เมื่อวันที่ 20 มีนาคม</t>
  </si>
  <si>
    <t>1. การรับรู้สินทรัพย์</t>
  </si>
  <si>
    <t>- เงินสดและเงินฝากธนาคาร ได้แก่ เงินสด และเงินฝากธนาคาร  โดยได้เปิดเผยรายละเอียดเงินสดและเงินฝากธนาคารไว้ใน</t>
  </si>
  <si>
    <t>- รายได้จากรัฐบาลค้างรับ ได้แก่ จำนวนเงินที่องค์กรปกครองส่วนท้องถิ่นจะได้รับจากรัฐบาลแต่ยังไม่ได้รับเงิน เมื่อสิ้นปี</t>
  </si>
  <si>
    <t>งบประมาณได้บันทึกรับรู้รายได้จากรัฐบาลค้างรับตามจำนวนที่ยังไม่ได้รับ  และได้หมายเหตุประกอบงบแสดงฐานะการเงิน ( หมายเหตุ 4 )</t>
  </si>
  <si>
    <t>-ลูกหนี้ค่าภาษี  ได้แก่ ยอดรวมของลูกหนี้ภาษีโรงเรือนและทิ่ดิน ลูกหนี้ภาษีบำรุงท้องที่ และลูกหนี้ภาษีป้าย เมื่อสิ้นปีงบ</t>
  </si>
  <si>
    <t>ประมาณได้เปิดเผยรายละเอียดลูกหนี้แต่ละประเภทไว้ในหมายเหตุประกอบงบแสดงฐานะการเงิน (หมายเหตุ 5 )</t>
  </si>
  <si>
    <t>- ลูกหนี้เงินทุนโครงการเศรษฐกิจชุมชน  ได้แก่ ลูกหนี้ที่เกิดจากการกู้ยืมเงินตามโครงการเงินทุนโครงการเศรษฐกิจชุมชน</t>
  </si>
  <si>
    <t>โดยบันทึกรับรู้ลูกหนี้เงินทุนโครงการเศรษฐกิจชุมชนตามมูลค่าตามสัญญาที่ได้กู้ยืมจากองค์การบริหารส่วนตำบลทุ่งนุ้ย โดยได้หมายเหตุ</t>
  </si>
  <si>
    <t>ประกอบงบแสดงฐานะการเงิน ( หมายเหตุ 6 )</t>
  </si>
  <si>
    <t>หมายเหตุ 1 สรุปนโยบายการบัญชีที่สำคัญ  ( ต่อ )</t>
  </si>
  <si>
    <t>2. การรับรู้หนี้สิน</t>
  </si>
  <si>
    <t>- รายจ่ายค้างจ่าย ได้แก่ จำนวนเงินที่ได้รับอนุมัติให้กันเงินจากผู้มีอำนาจไว้จ่ายในปีงบประมาณถัดไป โดยได้เปิดเผย</t>
  </si>
  <si>
    <t>รายละเอียดในหมายเหตุประกอบงบแสดงฐานะการเงิน  (หมายเหตุ 7 )</t>
  </si>
  <si>
    <t>พ.ศ. 2558 และหนังสืออื่นที่เกี่ยวข้อง  โดยปฏิบัติตามนโยบายทางบัญชี ดังนี้</t>
  </si>
  <si>
    <t>- เงินรับฝาก ได้แก่ จำนวนเงินที่ได้รับโดยมีวัตถุประสงค์ให้ใช้จ่ายในกิจการอย่างใดอย่างหนึ่งโดยเฉพาะหรือรับไว้เพื่อจ่าย</t>
  </si>
  <si>
    <t>3. การรับรู้เงินสะสม</t>
  </si>
  <si>
    <t>องค์การบริหารส่วนตำบลทุ่งนุ้ย ได้รับรู้เงินสะสมตามกรณีดังนี้</t>
  </si>
  <si>
    <t>- ได้นำผลต่างระหว่างรายรับสูงกว่ารายจ่าย ให้ตกเป็นเงินสะสม ณ วันสิ้นปีงบประมาณ โดยรับรู้เป็นเงินสะสมร้อยละ 75</t>
  </si>
  <si>
    <t xml:space="preserve">และทุนสำรองเงินสะสมร้อยละ 25 </t>
  </si>
  <si>
    <t>- เงินรายจ่ายของปีงบประมาณที่ผ่านมา และรับคืนในงบประมาณปัจจุบัน ให้ตกเป็นเงินสะสม ณ วันที่รับเงินนั้น</t>
  </si>
  <si>
    <t>- การจ่ายขาดเงินสะสมได้ลดยอดเงินสะสม ณ วันที่จ่ายเงิน</t>
  </si>
  <si>
    <t>องค์การบริหารส่วนตำบลทุ่งนุ้ย มีจำนวนประชากรตำบลทุ่งนุ้ย แยกตามหมู่บ้านตามทะเบียนราษฎร์ ของสำนักบริหารการ</t>
  </si>
  <si>
    <t xml:space="preserve">หมายเหตุประกอบงบแสดงฐานะการเงิน (  หมายเหตุ 3 ) </t>
  </si>
  <si>
    <t xml:space="preserve">1.2 รายการเปิดเผยอื่นใด .....................................- ..................................            </t>
  </si>
  <si>
    <t>งบแสดงผลการดำเนินงานจ่ายจากเงินรายรับและเงินสะสม</t>
  </si>
  <si>
    <t>อาคารต่างๆ</t>
  </si>
  <si>
    <t>หมายเหตุประกอบงบแสดงฐานะการเงินเป็นส่วนหนึ่งของงบการเงินนี้</t>
  </si>
  <si>
    <t>ทุนทรัพย์สิน</t>
  </si>
  <si>
    <r>
      <t>หัก</t>
    </r>
    <r>
      <rPr>
        <sz val="16"/>
        <rFont val="Angsana New"/>
        <family val="1"/>
      </rPr>
      <t xml:space="preserve">  25%  ของรายรับจริงสูงกว่ารายจ่ายจริง (เงินทุนสำรองเงินสะสม)</t>
    </r>
  </si>
  <si>
    <t>ลูกหนี้เงินสะสม</t>
  </si>
  <si>
    <t>เงินรับฝากรอคืนจังหวัด</t>
  </si>
  <si>
    <t>รับคืนเงินอุดหนุนอาหารกลางวัน ร.ร.</t>
  </si>
  <si>
    <t>รับคืนเงินทุนการศึกษานักษาพยาบาล</t>
  </si>
  <si>
    <t>- เครื่องคอมพิวเตอร์  ( กองคลัง )</t>
  </si>
  <si>
    <t>ครุภัณฑ์วิทยาศาสตร์หรือการแพทย์</t>
  </si>
  <si>
    <t>รายจ่ายจากเงินอุดหนุนระบุวัตถุประสงค์ / เฉพาะกิจ</t>
  </si>
  <si>
    <t>รับเงินอุดหนุนระบุวัตถุประสงค์ / เฉพาะกิจจาก</t>
  </si>
  <si>
    <t>หมายเหตุประกอบงบแสดงผลการดำเนินงานจ่ายจากเงินรายรับและเงินสะสม</t>
  </si>
  <si>
    <t xml:space="preserve">หมายเหตุ  3 </t>
  </si>
  <si>
    <t>ค่าที่ดินและสิ่งก่อสร้างจ่ายจากเงินสะสม</t>
  </si>
  <si>
    <t xml:space="preserve">หมายเหตุ   3   เงินสดและ เงินฝากธนาคาร     </t>
  </si>
  <si>
    <t>หมายเหตุ   4   รายได้จากรัฐบาลค้างรับ</t>
  </si>
  <si>
    <t>หมายเหตุ   6    ลูกหนี้เงินทุนโครงการเศรษฐกิจชุมชน</t>
  </si>
  <si>
    <t>กลุ่มผลิตภัณฑ์หัตถกรรมควนเรือ หมู่ที่ 10</t>
  </si>
  <si>
    <t>กลุ่มสามัคคี หมู่ที่ 10</t>
  </si>
  <si>
    <t xml:space="preserve">กลุ่มเกษตรยั่งยืน หมู่ที่ 4 </t>
  </si>
  <si>
    <t>แหล่งเงิน</t>
  </si>
  <si>
    <t>แผนงาน</t>
  </si>
  <si>
    <t>งาน</t>
  </si>
  <si>
    <t>ประเภทรายจ่าย</t>
  </si>
  <si>
    <t>งบประมาณ</t>
  </si>
  <si>
    <t>ระดับวัยเรียนและประถมศึกษา</t>
  </si>
  <si>
    <t>ก่อสร้างโครงสร้างพื้นฐาน</t>
  </si>
  <si>
    <t>สังคมสงเคราะห์</t>
  </si>
  <si>
    <t>เคหะและชุมชน</t>
  </si>
  <si>
    <t>ค่าครุภัณฑ์</t>
  </si>
  <si>
    <t>ณ  วันที่  30  กันยายน  2560</t>
  </si>
  <si>
    <t>เงินสะสม    1  ตุลาคม  2559</t>
  </si>
  <si>
    <t>เงินสะสม  30  กันยายน  2560</t>
  </si>
  <si>
    <t>เงินสะสม 30 กันยายน  2560   ประกอบด้วย</t>
  </si>
  <si>
    <t>สำหรับปี สิ้นสุดวันที่  30  กันยายน  2560</t>
  </si>
  <si>
    <t>ค่าบริการสื่อสารและโทรคมนาคม</t>
  </si>
  <si>
    <t>วัสดุงานบ้านงานครัว</t>
  </si>
  <si>
    <t>โครงการก่อสร้างถนนคอนกรีตเสริมเหล็กสายควนซิเด็น - อนามัยควนบ่อทอง ม.1</t>
  </si>
  <si>
    <t>โครงการติดตั้งโคมไฟถนนสาธารณะภายในหมู่บ้าน</t>
  </si>
  <si>
    <t>สำหรับปี สิ้นสุดวันที่ 30 กันยายน  2560</t>
  </si>
  <si>
    <r>
      <t>ตามเงื่อนไขหรือคืนเงินให้กับผู้มีสิทธิ โดยได้เปิดเผยประเภทของเงินรับฝากไว้ในหมายเหตุประกอบงบแสดงฐานะการเงิน</t>
    </r>
    <r>
      <rPr>
        <sz val="13"/>
        <color theme="1"/>
        <rFont val="Angsana New"/>
        <family val="1"/>
      </rPr>
      <t xml:space="preserve"> (หมายเหตุ 8 )</t>
    </r>
  </si>
  <si>
    <t>ภาษีมูลค่าเพิ่มตาม พ.ร.บ.กำหนดแผนฯ</t>
  </si>
  <si>
    <t>เงินอุดหนุนเฉพาะกิจโครงการก่อสร้างถนนคอนกรีตเสริมเหล็ก</t>
  </si>
  <si>
    <t>สายควนซิเด็น - อนามัยควนบ่อทอง ม. 1 ตำบลทุ่งนุ้ย</t>
  </si>
  <si>
    <t>สำหรับปี สิ้นสุดวันที่   30  กันยายน   2560</t>
  </si>
  <si>
    <t>สำหรับปี สิ้นสุดวันที่   30  กันยายน  2560</t>
  </si>
  <si>
    <t>หมายเหตุ  8   เงินรับฝาก</t>
  </si>
  <si>
    <t>กลุ่มเกษตรพัฒนา หมู่ที่ 4</t>
  </si>
  <si>
    <t>กลุ่มฅนเสรีไม้ล้อม หมู่ที่ 12</t>
  </si>
  <si>
    <t>หมายเหตุ   9 เงินสะสม</t>
  </si>
  <si>
    <t>รับคืนเงินอุดหนุนโครงการป้องกันและแก้ไขปัญหายาเสพติด</t>
  </si>
  <si>
    <t>รับคืนค่าธรรมเนียมในการดำเนินคดี</t>
  </si>
  <si>
    <t>รับคืนค่าใช้จ่ายโครงการจัดงานวันปิยมหาราช ( ค่าของรางวัล)</t>
  </si>
  <si>
    <t>รับเพิ่มลูกหนี้ภาษีบำรุงท้องที่ ปี 2557</t>
  </si>
  <si>
    <t xml:space="preserve">ปรับปรุงโอนรายจ่ายค้างจ่าย ปี 2559 </t>
  </si>
  <si>
    <t>ปรับปรุงจำหน่ายลูกหนี้ - ภาษีบำรุงท้องที่ เป็นสูญ</t>
  </si>
  <si>
    <t>และจะเบิกจ่ายในปีงบประมาณต่อไป ตามรายละเอียดแนบท้ายหมายเหตุ  9</t>
  </si>
  <si>
    <t xml:space="preserve">ทั้งนี้ในปีงบประมาณ   2560  ได้รับอนุมัติให้จ่ายเงินสะสมที่อยู่ระหว่างดำเนินการจำนวน          887,593.-               บาท </t>
  </si>
  <si>
    <t>รายละเอียดแนบท้ายหมายเหตุ   9  เงินสะสม</t>
  </si>
  <si>
    <t>โครงการก่อสร้างปรับปรุงถนนผิวจราจรแบบ PARA</t>
  </si>
  <si>
    <t>ASFHALT CONCRETE สายบ้านหัวกาหมิง หมู่ที่ 3 -</t>
  </si>
  <si>
    <t>บ้านเกาะใหญ่ หมู่ที่ 7 ตำบลทุ่งนุ้ย</t>
  </si>
  <si>
    <t>โครงการก่อสร้ง ศพด. หมู่ที่ 2 ตำบลทุ่งนุ้ย</t>
  </si>
  <si>
    <t>โครงการก่อสร้างถนนสายเซาเทิร์น หมู่ที่ 10 ตำบลทุ่งนุ้ย</t>
  </si>
  <si>
    <t>โครงการก่อสร้างถนน คสล.สายควนซิเด็น -อนามัยควนบ่อทอง หมู่ที่ 1</t>
  </si>
  <si>
    <t>โครงการก่อสร้างถนน คสล.สายป่าพ้อมัสยิดห้วยหลอด หมู่ที่ 9</t>
  </si>
  <si>
    <t>เงินเดือน(ฝ่ายประจำ)</t>
  </si>
  <si>
    <t>เงินเพิ่มต่างๆของพนักงาน</t>
  </si>
  <si>
    <t>ค่าตอบแทนรายเดือนปลัด อบต.</t>
  </si>
  <si>
    <t>เงินเพิ่มสำหรับตำแหน่งที่มีเหตุพิเศษ ตำแหน่งนิติกร</t>
  </si>
  <si>
    <t>โครงการก่อสร้างถนนสายหน้าบ้านผู้ใหญ่ยิ้ม หมู่ที่ 10 ตำบลทุ่งนุ้ย</t>
  </si>
  <si>
    <t>ตั้งแต่วันที่  1 ตุลาคม  2559 ถึง  30  กันยายน   2560</t>
  </si>
  <si>
    <t>รวมจ่ายจาก</t>
  </si>
  <si>
    <t>เงินงบ</t>
  </si>
  <si>
    <t>ประมาณ</t>
  </si>
  <si>
    <t>รวมจ่ายจากเงิน</t>
  </si>
  <si>
    <t>อุดหนุนระบุ</t>
  </si>
  <si>
    <t>วัตถุประสงค์ /</t>
  </si>
  <si>
    <t>เฉพาะกิจ</t>
  </si>
  <si>
    <t>ภาษีจัดสรร</t>
  </si>
  <si>
    <t>เงินอุดหนุนทั่วไป</t>
  </si>
  <si>
    <t>บริหารทั่วไป</t>
  </si>
  <si>
    <t>รายจ่ายเพื่อให้ได้มาซึ่งบริการ</t>
  </si>
  <si>
    <t>จ้างเหมาบริการปฏิบัติงานสำนักงานปลัด นายอำริน  เกปัน</t>
  </si>
  <si>
    <t>จ้างเหมาบริการปฏิบัติงานสำนักงานปลัด นางเจะมู่หร่น  หมัดอาดั้ม</t>
  </si>
  <si>
    <t>จ้างเหมาบริการปฏิบัติงานสำนักงานปลัด นางมาหนี   บุญคง</t>
  </si>
  <si>
    <t>บริหารงานทั่วไป</t>
  </si>
  <si>
    <t>จ้างเหมาดูแลรักษาเว็บไซด์ อบต. ทุ่งนุ้ย</t>
  </si>
  <si>
    <t>บริหารทั่วไปเกี่ยวกับเคหะและชุมชน</t>
  </si>
  <si>
    <t>จ้างเหมาบริหารปฏิบัติงานกองช่าง นายมนัส  มาลิกัน</t>
  </si>
  <si>
    <t>จ้างเหมาบริการปฏิบัติงานกองช่าง นายสนทยา  ศรีรัตน์</t>
  </si>
  <si>
    <t>ค่าเช่าเครื่องถ่ายเอกสาร สำนักงานปลัด</t>
  </si>
  <si>
    <t>ค่าเช่าเครื่องถ่ายเอกสาร กองช่าง</t>
  </si>
  <si>
    <t>บริหารทั่วไปเกี่ยวกับการศึกษา</t>
  </si>
  <si>
    <t>จ้างเหมาบริการปฏิบัติงานกองการศึกษาฯ  นางสาววันเพ็ญ  รักษะโบ๊ะ</t>
  </si>
  <si>
    <t>จ้างเหมาบริการปฏิบัติงานกองการศึกษาฯ  นางทัศนีย์  กรมเมือง</t>
  </si>
  <si>
    <t>จ้างเหมาบริการปฏิบัติงานกองการศึกษาฯ นางสาวบัตดาเรี๊ยะ   พงหลง</t>
  </si>
  <si>
    <t>จ้างเหมาบริการปฏิบัติงานกองการศึกษาฯ นางวิลาวัลย์  หมัดแหล๊ะ</t>
  </si>
  <si>
    <t>ค่าเช่าเครื่องถ่ายเอกสาร กองการศึกษาฯ</t>
  </si>
  <si>
    <t xml:space="preserve">-  2 -  </t>
  </si>
  <si>
    <t>ยอดยกมา</t>
  </si>
  <si>
    <t>ค่าอาหารเสริม ( นม )</t>
  </si>
  <si>
    <t>อาหารเสริมนม ร.ร. ภาคเรียนที่ 2 /2560 และปิดภาคเรียน</t>
  </si>
  <si>
    <t>บริหารทั่วไปเกี่ยวกับสาธารณสุข</t>
  </si>
  <si>
    <t>ค่าจ้างเหมาบริการปฏิบัติงานกองสาธารณสุข นายสุรศักดิ์   แหอะหลี</t>
  </si>
  <si>
    <t>ค่าจ้างเหมาบริการปฏิบัติงานกองสาธารณสุข นางสาวจันจิรา  มรรคาเขต</t>
  </si>
  <si>
    <t>ค่าจ้างเหมาบริการปฏิบัติงานกองสาธารณสุข นางสาวรสนา  บาหลัง</t>
  </si>
  <si>
    <t>ค่าจ้างเหมาบริการปฏิบัติงานกองสาธารณสุข นายกฤติพงศ์  พรหมเสน</t>
  </si>
  <si>
    <t>บริหารทั่วไปเกี่ยวกับสังคมสงเคราะห์</t>
  </si>
  <si>
    <t>ค่าจ้างเหมาบริการปฏิบัติงานกองสวัสดิการสังคมฯ นางสาวมารีน่า  กรมเมือง</t>
  </si>
  <si>
    <t>ค่าจ้างเหมาบริการปฏิบัติงานกองสวัสดิการสังคมฯ นางสาวอารียา   ศรีวิเศษ</t>
  </si>
  <si>
    <t>ค่าวัสดุก่อสร้าง</t>
  </si>
  <si>
    <t>หินคลุกซ่อมแซมถนนสายกุโบร์ - บ้านค่ายรวมมิตร หมู่ที่ 8  ตำบลทุ่งนุ้ย</t>
  </si>
  <si>
    <t>ตู้คอนเทนเนอร์สำนักงานเคลื่อนที่</t>
  </si>
  <si>
    <t>ค่าบำรุงรักษาและปรับปรุงที่ดินสิ่งก่อสร้าง</t>
  </si>
  <si>
    <t>โครงการซ่อมแซมถนนหินคลุกภายในตำบลทุ่งนุ้ย</t>
  </si>
  <si>
    <t>เงินเดือน  ( ฝ่ายประจำ)</t>
  </si>
  <si>
    <t>ค่าตอบแทนพนักงานจ้าง</t>
  </si>
  <si>
    <t>อุสาหกรรมและการโยธา</t>
  </si>
  <si>
    <t>จ้างเหมาบริหารปฏิบัติงานกองช่าง นางสาวรสนา   เบ็ญหมาน</t>
  </si>
  <si>
    <t>หมายหตุ  7  รายจ่ายค้างจ่าย</t>
  </si>
  <si>
    <t>หมายหตุ   7   รายจ่ายค้างจ่าย  (ต่อ)</t>
  </si>
  <si>
    <t>ค่าใช้สอย  (หมายเหตุ 1 )</t>
  </si>
  <si>
    <t>ค่าครุภัณฑ์ (หมายเหตุ 2 )</t>
  </si>
  <si>
    <t>ค่าที่ดินและสิ่งก่อสร้าง (หมายเหตุ 3 )</t>
  </si>
  <si>
    <t>เงินอุดหนุนระบุวัตถุประสงค์/ เฉพาะกิจ ( หมายเหตุ 4)</t>
  </si>
  <si>
    <t>ค่าใช้จ่ายโครงการที่จำเป็นที่ต้องได้รับการฟื้นฟู</t>
  </si>
  <si>
    <t>ค่าใช้จ่ายโครงการพื้นที่สร้างสรรค์ระดับตำบล</t>
  </si>
  <si>
    <t>ค่าใช้จ่ายโครงการปรับสภาพแวดล้อมที่อยู่อาศัยสำหรับผู้พิการ</t>
  </si>
  <si>
    <t>หมายเหตุ 2</t>
  </si>
  <si>
    <t>- โต๊ะพับเอนกประสงค์  (สำนักปลัด)</t>
  </si>
  <si>
    <t>- เก้าอี้ทำงาน (สำนักปลัด)</t>
  </si>
  <si>
    <t>- ตู้คอนเทนเนอร์สำนักงานเคลื่อนที่  (สำนักปลัด)</t>
  </si>
  <si>
    <t>-เครื่องปรับอากาศชนิดติดผนัง ( กองคลัง )</t>
  </si>
  <si>
    <t>- ชั้นวางหนังสือ  ( กองศึกษาฯ )</t>
  </si>
  <si>
    <t>- ชั้นวางเอกสาร 9  ช่อง ( กองศึกษาฯ )</t>
  </si>
  <si>
    <t>- ตู้เอกสาร  2  บาน ( กองศึกษาฯ )</t>
  </si>
  <si>
    <t>- พัดลมตั้งพื้นขนาด 16 นิ้ว ( กองศึกษาฯ )</t>
  </si>
  <si>
    <t>-พัดลมติดฝาผนัง  ขนาด 16  นิ้ว ( กองศึกษาฯ)</t>
  </si>
  <si>
    <t>- ล็อคเกอร์ ( กองศึกษาฯ )</t>
  </si>
  <si>
    <t>-โต๊ะทำงานพร้อมกระจก ( กองสาธารณสุขฯ)</t>
  </si>
  <si>
    <t>- เก้าอี้ทำงาน ( กองสาธารณสุขฯ )</t>
  </si>
  <si>
    <t>- โต๊ะทำงาน ( กองสวัสดิการสังคม )</t>
  </si>
  <si>
    <t>-  เก้าอี้ทำงาน  ( กองสวัสดิการสังคม )</t>
  </si>
  <si>
    <t xml:space="preserve">ค่าครุภัณฑ์จ่ายจากเงินรายรับ  </t>
  </si>
  <si>
    <t>(ต่อ)</t>
  </si>
  <si>
    <t>ครุภัณฑ์คอมพิวเตอร์</t>
  </si>
  <si>
    <t>- เครื่องคอมพิวเตอร์ ( สำนักปลัด )</t>
  </si>
  <si>
    <t>- เครื่องพิมพ์  ( สำนักปลัด )</t>
  </si>
  <si>
    <t>- เครื่องสำรองไฟ (กองคลัง )</t>
  </si>
  <si>
    <t>- เครื่องคอมพิวเตอร์โน๊ตบุ๊ค  ( กองสาธารณสุขฯ )</t>
  </si>
  <si>
    <t>- เครื่องสำรองไฟ (กองสาธารณสุขฯ)</t>
  </si>
  <si>
    <t>- เครื่องเล่น CD / DVD ( กองศึกษาฯ )</t>
  </si>
  <si>
    <t>ครุภัณฑ์ยานพาหนะและขนส่ง</t>
  </si>
  <si>
    <t>รถยนต์บรรทุกกระเช้าซ่อมไฟฟ้า แบบ  6  ล้อ</t>
  </si>
  <si>
    <t>ครุภัณฑ์โรงงาน</t>
  </si>
  <si>
    <t>-สว่านเจาะกระแทก (กองศึกษาฯ)</t>
  </si>
  <si>
    <t>-เครื่องพ่นหมอกควัน ( กองสาธารณสุขฯ)</t>
  </si>
  <si>
    <t>ครุภัณฑ์อื่นๆ</t>
  </si>
  <si>
    <t>-ชุดสัญญาณไฟฉุกเฉินรถยนต์กู้ชีพกู้ภัย ( สำนักปลัด)</t>
  </si>
  <si>
    <t>- ซ่อมแซมเครื่องถ่ายเอกสาร ( กองคลัง )</t>
  </si>
  <si>
    <t>- ซ่อมแซมรถบรรทุกขยะ ทะเบียน บจ 4098 สตูล  (กองสาธารณสุขฯ )</t>
  </si>
  <si>
    <t>- ซ่อมแซมรถบรรทุกขยะ ทะเบียน 80 - 3425 สตูล ( กองสาธารณสุขฯ )</t>
  </si>
  <si>
    <t xml:space="preserve"> - โครงการก่อสร้างถนนผิวจราจรคอนกรีตเสริมเหล็กสายนาจันทร์-เหนือคลอง หมู่ที่ 5</t>
  </si>
  <si>
    <t>- โครงการติดตั้งโคมไฟถนนสาธารณะภายในหมู่บ้าน ต.ทุ่งนุ้ย</t>
  </si>
  <si>
    <t>ค่าที่ดินและสิ่งก่อสร้างจ่ายจากเงินอุดหนุนระบุวัตถุประสงค์ / เฉพาะกิจ</t>
  </si>
  <si>
    <t xml:space="preserve">- โครงการก่อสร้างถนนคอนกรีตเสริมเหล็กสายควนซิเด็น - อนามัยควนบ่อทอง ม. 1 </t>
  </si>
  <si>
    <t>- ซ่อมแซมชุดควบคุมระบบประปาหมู่ที่ 12 บ้านโคกโดน ต.ทุ่งนุ้ย</t>
  </si>
  <si>
    <t>กองทุนฟื้นฟูสมรรถภาพ</t>
  </si>
  <si>
    <t>สำนักงานพัฒนาสังคมและความมั่นคงของมนุษย์จังหวัดสตูล</t>
  </si>
  <si>
    <t>- ตู้เอกสาร 1 เมตร  ( กองศึกษาฯ)</t>
  </si>
  <si>
    <t>- ตู้ใส่เอกสาร 1.8 เมตร  ( กองศึกษาฯ )</t>
  </si>
  <si>
    <t>-  โครงการซ่อมแซมถนนหินคลุกภายในหมู่บ้าน</t>
  </si>
  <si>
    <t>เงินเดือน (ฝ่ายประจำ)  ( หมายเหตุ 1 )</t>
  </si>
  <si>
    <t>ค่าใช้สอย  (หมายเหตุ 2 )</t>
  </si>
  <si>
    <t>ค่าครุภัณฑ์ (หมายเหตุ 3 )</t>
  </si>
  <si>
    <t>ค่าที่ดินและสิ่งก่อสร้าง (หมายเหตุ 4 )</t>
  </si>
  <si>
    <t>เงินอุดหนุนระบุวัตถุประสงค์/ เฉพาะกิจ ( หมายเหตุ 5)</t>
  </si>
  <si>
    <t>รายจ่ายจากเงินสะสม</t>
  </si>
  <si>
    <t>เงินเพิ่มสำหรับตำแหน่งที่มีเหตุพิเศษตำแหน่งนิติกร</t>
  </si>
  <si>
    <t xml:space="preserve">หมายเหตุ  4 </t>
  </si>
  <si>
    <t>บ้านเกาะใหญ่ หมู่ที่ 7 ต.ทุ่งนุ้ย</t>
  </si>
  <si>
    <t>โครงการก่อสร้างถนน คสล.สายป่าพ้อมัสยิดห้วยหลอด หมู่ที่  9  ต.ทุ่งนุ้ย</t>
  </si>
  <si>
    <t>โครงการก่อสร้างปรับปรุงถนนผิวจราจรแบบ PARA ASPHALT CONTRETE สายบ้านหัวกาหมิง ม.3 -</t>
  </si>
  <si>
    <t>โครงการก่อสร้างถนนสายเซาเทิร์น หมู่ที่ 10 ต.ทุ่งนุ้ย</t>
  </si>
  <si>
    <t>โครงการก่อสร้างถนนสายหน้าบ้านผู้ใหญ่ยิ้ม หมู่ที่ 10 ต.ทุ่งนุ้ย</t>
  </si>
  <si>
    <t>โครงการก่อสร้าง ศพด.  หมู่ที่  2  ตำบลทุ่งนุ้ย</t>
  </si>
  <si>
    <t>หมายเหตุ 5</t>
  </si>
  <si>
    <t>หมายเหตุประกอบงบแสดงฐานะทางการเงิน</t>
  </si>
  <si>
    <t>สำหรับปีสิ้นสุด วันที่ 30 กันยายน 2560</t>
  </si>
  <si>
    <t>หมายเหตุ   2  งบทรัพย์สิน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</si>
  <si>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</si>
  <si>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</si>
  <si>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</si>
  <si>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ซื้อ</t>
  </si>
  <si>
    <t>ก. อสังหาริมทรัพย์</t>
  </si>
  <si>
    <t xml:space="preserve"> - ที่ดิน</t>
  </si>
  <si>
    <t>ก. รายได้</t>
  </si>
  <si>
    <t xml:space="preserve"> - อาคารและโรงเรือน</t>
  </si>
  <si>
    <t>ข. เงินอุดหนุนทั่วไป</t>
  </si>
  <si>
    <t>ข. อสังหาริมทรัพย์</t>
  </si>
  <si>
    <t xml:space="preserve"> - เครื่องใช้สำนักงาน</t>
  </si>
  <si>
    <t>ค. เงินสะสม</t>
  </si>
  <si>
    <t xml:space="preserve"> - ครุภัณฑ์โยธา</t>
  </si>
  <si>
    <t>ง. เงินบริจาค</t>
  </si>
  <si>
    <t xml:space="preserve"> - ครุภัณฑ์งานงานบ้านงานครัว</t>
  </si>
  <si>
    <t>จ. เงินอุดหนุนเฉพาะกิจ</t>
  </si>
  <si>
    <t xml:space="preserve"> - ครุภัณฑ์กีฬา</t>
  </si>
  <si>
    <t>ง. เงินทุนสำรองเงินสะสม</t>
  </si>
  <si>
    <t xml:space="preserve"> - ครุภัณฑ์ทั่วไป</t>
  </si>
  <si>
    <t>ช. เงินรับโอนจากศูนย์อินเตอร์เน็ตชุมชน</t>
  </si>
  <si>
    <t xml:space="preserve"> - ครุภัณฑ์สาธารณูปโภค</t>
  </si>
  <si>
    <t>ซ. เงินชดเชยรายได้</t>
  </si>
  <si>
    <t>คำอธิบาย</t>
  </si>
  <si>
    <t xml:space="preserve">                                1.ทรัพย์สินที่ได้มาจากรายได้ เงินสะสม เงินทุนสำรองเงินสะสม เงินที่มีผู้อุทิศให้ และเงินอื่นใด ยกเว้น</t>
  </si>
  <si>
    <t xml:space="preserve">                     เงินกู้ ให้แสดงทรัพย์สินที่เป็นกรรมสิทธิ์ขององค์กรปกครองส่วนท้องถิ่นและองค์กรปกครองส่วนท้องถิ่นใช้</t>
  </si>
  <si>
    <t xml:space="preserve">                     ประโยชน์โดยตรง  รวมทั้งทรัพย์สินที่ให้ยืมหรือเช่า ยกเว้นทรัพย์สินที่จัดไว้เพื่อเป็นการให้บริการสาธารณุ เช่น</t>
  </si>
  <si>
    <t xml:space="preserve">                     ถนน สะพาน ลานกีฬา เป็นต้น</t>
  </si>
  <si>
    <t xml:space="preserve">                                 2. ทรัพย์สินที่ได้มาจากแหล่งเงินกู้ ให้แสดงทรัพย์สินทุกประเภท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</si>
</sst>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4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0"/>
      <name val="Angsana New"/>
      <family val="1"/>
    </font>
    <font>
      <sz val="10"/>
      <name val="Arial"/>
      <family val="2"/>
    </font>
    <font>
      <sz val="10"/>
      <name val="Angsana New"/>
      <family val="1"/>
    </font>
    <font>
      <b/>
      <u/>
      <sz val="10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0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sz val="11"/>
      <color theme="1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b/>
      <i/>
      <u/>
      <sz val="16"/>
      <name val="Angsana New"/>
      <family val="1"/>
    </font>
    <font>
      <sz val="13.5"/>
      <name val="Angsana New"/>
      <family val="1"/>
    </font>
    <font>
      <b/>
      <sz val="12"/>
      <name val="Angsana New"/>
      <family val="1"/>
    </font>
    <font>
      <u val="singleAccounting"/>
      <sz val="16"/>
      <name val="Angsana New"/>
      <family val="1"/>
    </font>
    <font>
      <b/>
      <sz val="14"/>
      <color theme="1"/>
      <name val="Angsana New"/>
      <family val="1"/>
    </font>
    <font>
      <b/>
      <sz val="13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b/>
      <u/>
      <sz val="14"/>
      <name val="Angsana New"/>
      <family val="1"/>
    </font>
    <font>
      <b/>
      <sz val="15"/>
      <color theme="1"/>
      <name val="Angsana New"/>
      <family val="1"/>
    </font>
    <font>
      <i/>
      <u/>
      <sz val="16"/>
      <name val="Angsana New"/>
      <family val="1"/>
    </font>
    <font>
      <sz val="13"/>
      <name val="Angsana New"/>
      <family val="1"/>
    </font>
    <font>
      <sz val="12"/>
      <color theme="1"/>
      <name val="Angsana New"/>
      <family val="1"/>
    </font>
    <font>
      <b/>
      <sz val="12"/>
      <color theme="1"/>
      <name val="Angsana New"/>
      <family val="1"/>
    </font>
    <font>
      <sz val="14"/>
      <color theme="1"/>
      <name val="Tahoma"/>
      <family val="2"/>
      <charset val="222"/>
      <scheme val="minor"/>
    </font>
    <font>
      <sz val="13"/>
      <color theme="1"/>
      <name val="Angsana New"/>
      <family val="1"/>
    </font>
    <font>
      <b/>
      <sz val="18"/>
      <color theme="1"/>
      <name val="Angsana New"/>
      <family val="1"/>
    </font>
    <font>
      <b/>
      <sz val="18"/>
      <name val="Angsana New"/>
      <family val="1"/>
    </font>
    <font>
      <b/>
      <u/>
      <sz val="16"/>
      <color theme="1"/>
      <name val="Angsana New"/>
      <family val="1"/>
    </font>
    <font>
      <sz val="14"/>
      <color theme="1"/>
      <name val="TH SarabunIT๙"/>
      <family val="2"/>
    </font>
    <font>
      <sz val="14"/>
      <color theme="1"/>
      <name val="TH SarabunPSK"/>
      <family val="2"/>
    </font>
    <font>
      <sz val="10"/>
      <color theme="1"/>
      <name val="Angsana New"/>
      <family val="1"/>
    </font>
    <font>
      <b/>
      <sz val="11"/>
      <name val="Angsana New"/>
      <family val="1"/>
    </font>
    <font>
      <b/>
      <sz val="8"/>
      <name val="Angsana New"/>
      <family val="1"/>
    </font>
    <font>
      <sz val="8"/>
      <color theme="1"/>
      <name val="Angsana New"/>
      <family val="1"/>
    </font>
    <font>
      <b/>
      <sz val="9"/>
      <name val="Angsana New"/>
      <family val="1"/>
    </font>
    <font>
      <sz val="9.5"/>
      <name val="Angsana New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86">
    <xf numFmtId="0" fontId="0" fillId="0" borderId="0" xfId="0"/>
    <xf numFmtId="43" fontId="4" fillId="0" borderId="13" xfId="1" applyFont="1" applyBorder="1"/>
    <xf numFmtId="43" fontId="4" fillId="0" borderId="13" xfId="1" applyFont="1" applyBorder="1" applyAlignment="1">
      <alignment horizontal="right"/>
    </xf>
    <xf numFmtId="43" fontId="4" fillId="0" borderId="7" xfId="1" applyFont="1" applyBorder="1"/>
    <xf numFmtId="0" fontId="4" fillId="0" borderId="0" xfId="0" applyFont="1"/>
    <xf numFmtId="0" fontId="5" fillId="0" borderId="5" xfId="0" applyFont="1" applyBorder="1"/>
    <xf numFmtId="43" fontId="4" fillId="0" borderId="5" xfId="1" applyFont="1" applyBorder="1"/>
    <xf numFmtId="0" fontId="4" fillId="0" borderId="13" xfId="0" applyFont="1" applyBorder="1"/>
    <xf numFmtId="43" fontId="4" fillId="0" borderId="0" xfId="0" applyNumberFormat="1" applyFont="1"/>
    <xf numFmtId="43" fontId="4" fillId="0" borderId="12" xfId="1" applyFont="1" applyBorder="1"/>
    <xf numFmtId="43" fontId="4" fillId="0" borderId="16" xfId="1" applyFont="1" applyBorder="1"/>
    <xf numFmtId="43" fontId="4" fillId="0" borderId="0" xfId="1" applyFont="1" applyBorder="1"/>
    <xf numFmtId="43" fontId="4" fillId="0" borderId="0" xfId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Fill="1"/>
    <xf numFmtId="0" fontId="4" fillId="0" borderId="17" xfId="0" applyFont="1" applyBorder="1"/>
    <xf numFmtId="0" fontId="2" fillId="0" borderId="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43" fontId="13" fillId="0" borderId="0" xfId="1" applyFont="1"/>
    <xf numFmtId="43" fontId="12" fillId="0" borderId="0" xfId="1" applyFont="1" applyBorder="1"/>
    <xf numFmtId="43" fontId="13" fillId="0" borderId="0" xfId="1" applyFont="1" applyBorder="1"/>
    <xf numFmtId="43" fontId="12" fillId="0" borderId="8" xfId="1" applyFont="1" applyBorder="1"/>
    <xf numFmtId="0" fontId="15" fillId="0" borderId="0" xfId="0" applyFont="1"/>
    <xf numFmtId="0" fontId="16" fillId="0" borderId="5" xfId="0" applyFont="1" applyBorder="1"/>
    <xf numFmtId="43" fontId="16" fillId="0" borderId="3" xfId="1" applyFont="1" applyBorder="1"/>
    <xf numFmtId="0" fontId="11" fillId="0" borderId="0" xfId="0" applyFont="1" applyFill="1"/>
    <xf numFmtId="0" fontId="13" fillId="0" borderId="0" xfId="0" applyFont="1" applyFill="1"/>
    <xf numFmtId="0" fontId="12" fillId="0" borderId="0" xfId="0" applyFont="1" applyFill="1"/>
    <xf numFmtId="43" fontId="13" fillId="0" borderId="0" xfId="1" applyFont="1" applyFill="1"/>
    <xf numFmtId="43" fontId="13" fillId="0" borderId="0" xfId="1" applyFont="1" applyFill="1" applyBorder="1"/>
    <xf numFmtId="43" fontId="12" fillId="0" borderId="0" xfId="1" applyFont="1" applyFill="1"/>
    <xf numFmtId="0" fontId="19" fillId="0" borderId="0" xfId="0" applyFont="1" applyFill="1"/>
    <xf numFmtId="0" fontId="14" fillId="0" borderId="0" xfId="0" applyFont="1" applyFill="1"/>
    <xf numFmtId="43" fontId="13" fillId="0" borderId="6" xfId="1" applyFont="1" applyFill="1" applyBorder="1"/>
    <xf numFmtId="43" fontId="12" fillId="0" borderId="6" xfId="1" applyFont="1" applyFill="1" applyBorder="1"/>
    <xf numFmtId="43" fontId="12" fillId="0" borderId="10" xfId="1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43" fontId="12" fillId="0" borderId="0" xfId="1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43" fontId="16" fillId="0" borderId="3" xfId="1" applyFont="1" applyBorder="1" applyAlignment="1">
      <alignment horizontal="center"/>
    </xf>
    <xf numFmtId="15" fontId="16" fillId="0" borderId="5" xfId="0" applyNumberFormat="1" applyFont="1" applyBorder="1" applyAlignment="1">
      <alignment horizontal="center"/>
    </xf>
    <xf numFmtId="43" fontId="4" fillId="0" borderId="13" xfId="1" applyFont="1" applyBorder="1" applyAlignment="1">
      <alignment horizontal="center"/>
    </xf>
    <xf numFmtId="43" fontId="2" fillId="0" borderId="7" xfId="1" applyFont="1" applyBorder="1"/>
    <xf numFmtId="0" fontId="4" fillId="0" borderId="1" xfId="0" applyFont="1" applyBorder="1" applyAlignment="1">
      <alignment horizontal="center"/>
    </xf>
    <xf numFmtId="43" fontId="22" fillId="0" borderId="0" xfId="1" applyFont="1" applyFill="1"/>
    <xf numFmtId="0" fontId="16" fillId="0" borderId="13" xfId="0" applyFont="1" applyBorder="1"/>
    <xf numFmtId="43" fontId="16" fillId="0" borderId="13" xfId="1" applyFont="1" applyBorder="1"/>
    <xf numFmtId="15" fontId="16" fillId="0" borderId="13" xfId="0" applyNumberFormat="1" applyFont="1" applyBorder="1" applyAlignment="1">
      <alignment horizontal="center"/>
    </xf>
    <xf numFmtId="43" fontId="16" fillId="0" borderId="13" xfId="1" applyFont="1" applyBorder="1" applyAlignment="1">
      <alignment horizontal="center"/>
    </xf>
    <xf numFmtId="43" fontId="13" fillId="0" borderId="0" xfId="1" applyFont="1" applyAlignment="1">
      <alignment horizontal="center"/>
    </xf>
    <xf numFmtId="0" fontId="2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43" fontId="16" fillId="0" borderId="17" xfId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3" fontId="11" fillId="0" borderId="0" xfId="1" applyFont="1"/>
    <xf numFmtId="43" fontId="11" fillId="0" borderId="6" xfId="1" applyFont="1" applyBorder="1"/>
    <xf numFmtId="0" fontId="25" fillId="0" borderId="0" xfId="0" applyFont="1"/>
    <xf numFmtId="43" fontId="25" fillId="0" borderId="8" xfId="1" applyFont="1" applyBorder="1"/>
    <xf numFmtId="0" fontId="12" fillId="0" borderId="0" xfId="0" applyFont="1" applyFill="1" applyAlignment="1">
      <alignment horizontal="center"/>
    </xf>
    <xf numFmtId="0" fontId="29" fillId="0" borderId="0" xfId="0" applyFont="1" applyFill="1"/>
    <xf numFmtId="43" fontId="16" fillId="0" borderId="17" xfId="1" applyFont="1" applyBorder="1"/>
    <xf numFmtId="0" fontId="20" fillId="0" borderId="18" xfId="0" applyFont="1" applyBorder="1"/>
    <xf numFmtId="15" fontId="18" fillId="0" borderId="17" xfId="1" applyNumberFormat="1" applyFont="1" applyBorder="1" applyAlignment="1">
      <alignment horizontal="center"/>
    </xf>
    <xf numFmtId="15" fontId="18" fillId="0" borderId="13" xfId="1" applyNumberFormat="1" applyFont="1" applyBorder="1" applyAlignment="1">
      <alignment horizontal="center"/>
    </xf>
    <xf numFmtId="43" fontId="30" fillId="0" borderId="17" xfId="1" applyFont="1" applyBorder="1"/>
    <xf numFmtId="43" fontId="30" fillId="0" borderId="13" xfId="1" applyFont="1" applyBorder="1"/>
    <xf numFmtId="0" fontId="26" fillId="0" borderId="0" xfId="0" applyFont="1"/>
    <xf numFmtId="0" fontId="33" fillId="0" borderId="0" xfId="0" applyFont="1"/>
    <xf numFmtId="0" fontId="26" fillId="0" borderId="5" xfId="0" applyFont="1" applyBorder="1"/>
    <xf numFmtId="43" fontId="26" fillId="0" borderId="5" xfId="1" applyFont="1" applyBorder="1"/>
    <xf numFmtId="43" fontId="23" fillId="0" borderId="1" xfId="1" applyFont="1" applyBorder="1"/>
    <xf numFmtId="43" fontId="23" fillId="0" borderId="3" xfId="1" applyFont="1" applyBorder="1"/>
    <xf numFmtId="0" fontId="26" fillId="0" borderId="5" xfId="0" applyFont="1" applyBorder="1" applyAlignment="1">
      <alignment horizontal="center"/>
    </xf>
    <xf numFmtId="43" fontId="26" fillId="0" borderId="0" xfId="1" applyFont="1"/>
    <xf numFmtId="43" fontId="26" fillId="0" borderId="0" xfId="0" applyNumberFormat="1" applyFont="1"/>
    <xf numFmtId="0" fontId="23" fillId="0" borderId="0" xfId="0" applyFont="1"/>
    <xf numFmtId="0" fontId="26" fillId="0" borderId="0" xfId="0" quotePrefix="1" applyFont="1"/>
    <xf numFmtId="43" fontId="0" fillId="0" borderId="0" xfId="1" applyFont="1"/>
    <xf numFmtId="0" fontId="26" fillId="0" borderId="0" xfId="0" applyFont="1" applyAlignment="1">
      <alignment horizontal="center"/>
    </xf>
    <xf numFmtId="43" fontId="23" fillId="0" borderId="0" xfId="0" applyNumberFormat="1" applyFont="1" applyBorder="1"/>
    <xf numFmtId="0" fontId="23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/>
    <xf numFmtId="0" fontId="26" fillId="0" borderId="1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4" fillId="0" borderId="5" xfId="0" applyFont="1" applyBorder="1"/>
    <xf numFmtId="0" fontId="25" fillId="0" borderId="0" xfId="0" applyFont="1" applyAlignment="1">
      <alignment horizontal="center"/>
    </xf>
    <xf numFmtId="43" fontId="26" fillId="0" borderId="0" xfId="1" applyFont="1" applyBorder="1"/>
    <xf numFmtId="43" fontId="23" fillId="0" borderId="0" xfId="1" applyFont="1" applyBorder="1"/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3" fontId="25" fillId="0" borderId="11" xfId="0" applyNumberFormat="1" applyFont="1" applyBorder="1"/>
    <xf numFmtId="43" fontId="25" fillId="0" borderId="11" xfId="1" applyFont="1" applyBorder="1"/>
    <xf numFmtId="43" fontId="25" fillId="0" borderId="8" xfId="0" applyNumberFormat="1" applyFont="1" applyBorder="1"/>
    <xf numFmtId="43" fontId="25" fillId="0" borderId="10" xfId="1" applyFont="1" applyBorder="1"/>
    <xf numFmtId="43" fontId="25" fillId="0" borderId="0" xfId="1" applyFont="1" applyBorder="1"/>
    <xf numFmtId="187" fontId="16" fillId="0" borderId="17" xfId="1" applyNumberFormat="1" applyFont="1" applyBorder="1" applyAlignment="1">
      <alignment horizontal="center"/>
    </xf>
    <xf numFmtId="187" fontId="16" fillId="0" borderId="13" xfId="1" applyNumberFormat="1" applyFont="1" applyBorder="1" applyAlignment="1">
      <alignment horizontal="center"/>
    </xf>
    <xf numFmtId="187" fontId="17" fillId="0" borderId="15" xfId="1" applyNumberFormat="1" applyFont="1" applyBorder="1" applyAlignment="1">
      <alignment horizontal="center"/>
    </xf>
    <xf numFmtId="0" fontId="37" fillId="0" borderId="0" xfId="0" applyFont="1"/>
    <xf numFmtId="43" fontId="16" fillId="0" borderId="0" xfId="1" applyFont="1"/>
    <xf numFmtId="0" fontId="16" fillId="0" borderId="0" xfId="0" quotePrefix="1" applyFont="1"/>
    <xf numFmtId="0" fontId="38" fillId="0" borderId="0" xfId="0" applyFont="1"/>
    <xf numFmtId="43" fontId="16" fillId="0" borderId="0" xfId="0" applyNumberFormat="1" applyFont="1" applyBorder="1"/>
    <xf numFmtId="43" fontId="17" fillId="0" borderId="0" xfId="0" applyNumberFormat="1" applyFont="1" applyBorder="1"/>
    <xf numFmtId="0" fontId="27" fillId="0" borderId="0" xfId="0" applyFont="1"/>
    <xf numFmtId="43" fontId="17" fillId="0" borderId="0" xfId="1" applyFont="1" applyBorder="1"/>
    <xf numFmtId="43" fontId="16" fillId="0" borderId="0" xfId="1" applyFont="1" applyBorder="1"/>
    <xf numFmtId="43" fontId="17" fillId="0" borderId="8" xfId="0" applyNumberFormat="1" applyFont="1" applyBorder="1"/>
    <xf numFmtId="43" fontId="17" fillId="0" borderId="8" xfId="1" applyFont="1" applyBorder="1"/>
    <xf numFmtId="4" fontId="16" fillId="0" borderId="0" xfId="0" applyNumberFormat="1" applyFont="1"/>
    <xf numFmtId="0" fontId="39" fillId="0" borderId="0" xfId="0" applyFont="1"/>
    <xf numFmtId="0" fontId="25" fillId="0" borderId="0" xfId="0" applyFont="1" applyAlignment="1">
      <alignment horizontal="center"/>
    </xf>
    <xf numFmtId="43" fontId="15" fillId="0" borderId="0" xfId="1" applyFont="1"/>
    <xf numFmtId="43" fontId="23" fillId="0" borderId="0" xfId="1" applyFont="1" applyAlignment="1">
      <alignment horizontal="center"/>
    </xf>
    <xf numFmtId="43" fontId="25" fillId="0" borderId="0" xfId="1" applyFont="1"/>
    <xf numFmtId="0" fontId="28" fillId="0" borderId="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Border="1"/>
    <xf numFmtId="187" fontId="15" fillId="0" borderId="13" xfId="1" applyNumberFormat="1" applyFont="1" applyBorder="1"/>
    <xf numFmtId="0" fontId="40" fillId="0" borderId="13" xfId="0" applyFont="1" applyBorder="1"/>
    <xf numFmtId="0" fontId="15" fillId="0" borderId="14" xfId="0" applyFont="1" applyBorder="1"/>
    <xf numFmtId="187" fontId="15" fillId="0" borderId="14" xfId="1" applyNumberFormat="1" applyFont="1" applyBorder="1"/>
    <xf numFmtId="0" fontId="15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43" fontId="12" fillId="0" borderId="0" xfId="1" applyFont="1" applyFill="1" applyAlignment="1">
      <alignment horizontal="center"/>
    </xf>
    <xf numFmtId="43" fontId="13" fillId="0" borderId="6" xfId="0" applyNumberFormat="1" applyFont="1" applyFill="1" applyBorder="1"/>
    <xf numFmtId="43" fontId="13" fillId="0" borderId="0" xfId="1" applyFont="1" applyFill="1" applyBorder="1" applyAlignment="1">
      <alignment horizontal="center"/>
    </xf>
    <xf numFmtId="43" fontId="18" fillId="0" borderId="13" xfId="1" applyFont="1" applyBorder="1"/>
    <xf numFmtId="187" fontId="16" fillId="0" borderId="17" xfId="1" applyNumberFormat="1" applyFont="1" applyBorder="1"/>
    <xf numFmtId="187" fontId="16" fillId="0" borderId="13" xfId="1" applyNumberFormat="1" applyFont="1" applyBorder="1"/>
    <xf numFmtId="187" fontId="30" fillId="0" borderId="13" xfId="1" applyNumberFormat="1" applyFont="1" applyBorder="1" applyAlignment="1">
      <alignment horizontal="center"/>
    </xf>
    <xf numFmtId="15" fontId="30" fillId="0" borderId="13" xfId="1" applyNumberFormat="1" applyFont="1" applyBorder="1" applyAlignment="1">
      <alignment horizontal="center"/>
    </xf>
    <xf numFmtId="15" fontId="30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43" fontId="30" fillId="0" borderId="13" xfId="1" applyFont="1" applyBorder="1" applyAlignment="1">
      <alignment horizontal="center" vertical="center"/>
    </xf>
    <xf numFmtId="187" fontId="30" fillId="0" borderId="13" xfId="1" applyNumberFormat="1" applyFont="1" applyBorder="1" applyAlignment="1">
      <alignment horizontal="center" vertical="center"/>
    </xf>
    <xf numFmtId="43" fontId="30" fillId="0" borderId="13" xfId="1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/>
    </xf>
    <xf numFmtId="187" fontId="30" fillId="0" borderId="13" xfId="1" applyNumberFormat="1" applyFont="1" applyBorder="1" applyAlignment="1">
      <alignment horizontal="center" vertical="center" wrapText="1"/>
    </xf>
    <xf numFmtId="187" fontId="17" fillId="0" borderId="15" xfId="1" applyNumberFormat="1" applyFont="1" applyBorder="1"/>
    <xf numFmtId="187" fontId="17" fillId="0" borderId="15" xfId="1" applyNumberFormat="1" applyFont="1" applyBorder="1" applyAlignment="1"/>
    <xf numFmtId="187" fontId="17" fillId="0" borderId="7" xfId="1" applyNumberFormat="1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0" fontId="21" fillId="0" borderId="0" xfId="0" applyFont="1" applyBorder="1"/>
    <xf numFmtId="43" fontId="4" fillId="0" borderId="23" xfId="1" applyFont="1" applyBorder="1"/>
    <xf numFmtId="43" fontId="41" fillId="0" borderId="9" xfId="1" applyFont="1" applyBorder="1"/>
    <xf numFmtId="0" fontId="42" fillId="0" borderId="4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7" xfId="0" applyFont="1" applyBorder="1"/>
    <xf numFmtId="187" fontId="25" fillId="0" borderId="24" xfId="0" applyNumberFormat="1" applyFont="1" applyBorder="1"/>
    <xf numFmtId="0" fontId="25" fillId="0" borderId="24" xfId="0" applyFont="1" applyBorder="1" applyAlignment="1">
      <alignment horizontal="center"/>
    </xf>
    <xf numFmtId="187" fontId="15" fillId="0" borderId="12" xfId="1" applyNumberFormat="1" applyFont="1" applyBorder="1"/>
    <xf numFmtId="0" fontId="15" fillId="0" borderId="12" xfId="0" applyFont="1" applyBorder="1" applyAlignment="1">
      <alignment horizontal="center"/>
    </xf>
    <xf numFmtId="187" fontId="25" fillId="0" borderId="1" xfId="0" applyNumberFormat="1" applyFont="1" applyBorder="1"/>
    <xf numFmtId="0" fontId="31" fillId="0" borderId="20" xfId="0" applyFont="1" applyBorder="1" applyAlignment="1">
      <alignment horizontal="center"/>
    </xf>
    <xf numFmtId="0" fontId="31" fillId="0" borderId="20" xfId="0" applyFont="1" applyBorder="1"/>
    <xf numFmtId="0" fontId="31" fillId="0" borderId="13" xfId="0" applyFont="1" applyBorder="1"/>
    <xf numFmtId="0" fontId="31" fillId="0" borderId="12" xfId="0" applyFont="1" applyBorder="1"/>
    <xf numFmtId="0" fontId="15" fillId="0" borderId="12" xfId="0" applyFont="1" applyBorder="1"/>
    <xf numFmtId="0" fontId="32" fillId="0" borderId="13" xfId="0" applyFont="1" applyBorder="1" applyAlignment="1">
      <alignment horizontal="center"/>
    </xf>
    <xf numFmtId="0" fontId="31" fillId="0" borderId="17" xfId="0" applyFont="1" applyBorder="1"/>
    <xf numFmtId="0" fontId="31" fillId="0" borderId="17" xfId="0" applyFont="1" applyBorder="1" applyAlignment="1">
      <alignment horizontal="center"/>
    </xf>
    <xf numFmtId="187" fontId="31" fillId="0" borderId="17" xfId="1" applyNumberFormat="1" applyFont="1" applyBorder="1"/>
    <xf numFmtId="187" fontId="26" fillId="0" borderId="13" xfId="1" applyNumberFormat="1" applyFont="1" applyBorder="1"/>
    <xf numFmtId="187" fontId="26" fillId="0" borderId="17" xfId="1" applyNumberFormat="1" applyFont="1" applyBorder="1"/>
    <xf numFmtId="187" fontId="26" fillId="0" borderId="12" xfId="1" applyNumberFormat="1" applyFont="1" applyBorder="1"/>
    <xf numFmtId="0" fontId="31" fillId="0" borderId="14" xfId="0" applyFont="1" applyBorder="1"/>
    <xf numFmtId="187" fontId="23" fillId="0" borderId="21" xfId="1" applyNumberFormat="1" applyFont="1" applyBorder="1"/>
    <xf numFmtId="0" fontId="23" fillId="0" borderId="21" xfId="0" applyFont="1" applyBorder="1" applyAlignment="1">
      <alignment horizontal="center"/>
    </xf>
    <xf numFmtId="0" fontId="43" fillId="0" borderId="13" xfId="0" applyFont="1" applyBorder="1"/>
    <xf numFmtId="0" fontId="43" fillId="0" borderId="14" xfId="0" applyFont="1" applyBorder="1"/>
    <xf numFmtId="43" fontId="26" fillId="0" borderId="0" xfId="1" applyFont="1" applyAlignment="1">
      <alignment horizontal="left"/>
    </xf>
    <xf numFmtId="0" fontId="26" fillId="0" borderId="0" xfId="0" applyFont="1" applyAlignment="1">
      <alignment horizontal="left"/>
    </xf>
    <xf numFmtId="187" fontId="26" fillId="0" borderId="20" xfId="1" applyNumberFormat="1" applyFont="1" applyBorder="1"/>
    <xf numFmtId="0" fontId="26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43" fontId="2" fillId="0" borderId="7" xfId="1" applyFont="1" applyBorder="1" applyAlignment="1">
      <alignment horizontal="center"/>
    </xf>
    <xf numFmtId="0" fontId="45" fillId="0" borderId="5" xfId="0" applyFont="1" applyBorder="1"/>
    <xf numFmtId="0" fontId="25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5" fillId="0" borderId="0" xfId="0" quotePrefix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22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7" fillId="0" borderId="6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5" fillId="0" borderId="0" xfId="0" applyFont="1" applyAlignment="1"/>
    <xf numFmtId="0" fontId="25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187" fontId="11" fillId="0" borderId="4" xfId="1" applyNumberFormat="1" applyFont="1" applyBorder="1" applyAlignment="1"/>
    <xf numFmtId="0" fontId="11" fillId="0" borderId="25" xfId="0" applyFont="1" applyBorder="1" applyAlignment="1"/>
    <xf numFmtId="187" fontId="11" fillId="0" borderId="27" xfId="1" applyNumberFormat="1" applyFont="1" applyBorder="1"/>
    <xf numFmtId="0" fontId="11" fillId="0" borderId="4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187" fontId="11" fillId="0" borderId="5" xfId="1" applyNumberFormat="1" applyFont="1" applyBorder="1" applyAlignment="1"/>
    <xf numFmtId="0" fontId="11" fillId="0" borderId="28" xfId="0" applyFont="1" applyBorder="1" applyAlignment="1">
      <alignment horizontal="center"/>
    </xf>
    <xf numFmtId="187" fontId="11" fillId="0" borderId="22" xfId="1" applyNumberFormat="1" applyFont="1" applyBorder="1"/>
    <xf numFmtId="0" fontId="11" fillId="0" borderId="5" xfId="0" applyFont="1" applyBorder="1" applyAlignment="1">
      <alignment horizontal="center"/>
    </xf>
    <xf numFmtId="0" fontId="26" fillId="0" borderId="28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11" fillId="0" borderId="22" xfId="0" applyFont="1" applyBorder="1"/>
    <xf numFmtId="187" fontId="11" fillId="0" borderId="22" xfId="0" applyNumberFormat="1" applyFont="1" applyBorder="1"/>
    <xf numFmtId="187" fontId="25" fillId="0" borderId="1" xfId="0" applyNumberFormat="1" applyFont="1" applyBorder="1" applyAlignment="1"/>
    <xf numFmtId="0" fontId="25" fillId="0" borderId="2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187" fontId="25" fillId="0" borderId="19" xfId="0" applyNumberFormat="1" applyFont="1" applyBorder="1"/>
    <xf numFmtId="0" fontId="11" fillId="0" borderId="0" xfId="0" applyFont="1" applyAlignment="1">
      <alignment horizontal="left"/>
    </xf>
    <xf numFmtId="0" fontId="11" fillId="0" borderId="0" xfId="0" applyFont="1" applyAlignment="1"/>
    <xf numFmtId="187" fontId="11" fillId="0" borderId="0" xfId="0" applyNumberFormat="1" applyFont="1"/>
    <xf numFmtId="0" fontId="11" fillId="0" borderId="0" xfId="0" applyFont="1" applyAlignment="1">
      <alignment horizontal="center"/>
    </xf>
  </cellXfs>
  <cellStyles count="4">
    <cellStyle name="เครื่องหมายจุลภาค" xfId="1" builtinId="3"/>
    <cellStyle name="เครื่องหมายจุลภาค 2" xfId="2"/>
    <cellStyle name="ปกติ" xfId="0" builtinId="0"/>
    <cellStyle name="ปกติ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4"/>
  <sheetViews>
    <sheetView topLeftCell="A64" workbookViewId="0">
      <selection activeCell="D74" sqref="D74"/>
    </sheetView>
  </sheetViews>
  <sheetFormatPr defaultRowHeight="20.25"/>
  <cols>
    <col min="1" max="1" width="7" style="16" customWidth="1"/>
    <col min="2" max="2" width="5.375" style="16" customWidth="1"/>
    <col min="3" max="3" width="27.625" style="16" customWidth="1"/>
    <col min="4" max="4" width="7.375" style="16" customWidth="1"/>
    <col min="5" max="5" width="10.875" style="16" customWidth="1"/>
    <col min="6" max="6" width="17.5" style="17" customWidth="1"/>
    <col min="7" max="7" width="8.25" style="16" customWidth="1"/>
    <col min="8" max="8" width="14.625" style="16" customWidth="1"/>
    <col min="9" max="16384" width="9" style="16"/>
  </cols>
  <sheetData>
    <row r="1" spans="1:6" s="23" customFormat="1" ht="26.25">
      <c r="A1" s="220" t="s">
        <v>23</v>
      </c>
      <c r="B1" s="220"/>
      <c r="C1" s="220"/>
      <c r="D1" s="220"/>
      <c r="E1" s="220"/>
      <c r="F1" s="220"/>
    </row>
    <row r="2" spans="1:6" s="23" customFormat="1" ht="23.25">
      <c r="A2" s="219" t="s">
        <v>82</v>
      </c>
      <c r="B2" s="219"/>
      <c r="C2" s="219"/>
      <c r="D2" s="219"/>
      <c r="E2" s="219"/>
      <c r="F2" s="219"/>
    </row>
    <row r="3" spans="1:6" s="23" customFormat="1" ht="23.25">
      <c r="A3" s="219" t="s">
        <v>202</v>
      </c>
      <c r="B3" s="219"/>
      <c r="C3" s="219"/>
      <c r="D3" s="219"/>
      <c r="E3" s="219"/>
      <c r="F3" s="219"/>
    </row>
    <row r="4" spans="1:6" s="23" customFormat="1" ht="36.75" customHeight="1">
      <c r="D4" s="96" t="s">
        <v>18</v>
      </c>
    </row>
    <row r="5" spans="1:6" s="23" customFormat="1" ht="27.75" customHeight="1" thickBot="1">
      <c r="A5" s="72" t="s">
        <v>83</v>
      </c>
      <c r="B5" s="72"/>
      <c r="D5" s="69">
        <v>2</v>
      </c>
      <c r="F5" s="113">
        <v>31938392.399999999</v>
      </c>
    </row>
    <row r="6" spans="1:6" s="23" customFormat="1" ht="24" customHeight="1" thickTop="1">
      <c r="A6" s="72" t="s">
        <v>84</v>
      </c>
      <c r="B6" s="72"/>
      <c r="D6" s="69"/>
    </row>
    <row r="7" spans="1:6" s="23" customFormat="1" ht="23.25">
      <c r="A7" s="72"/>
      <c r="B7" s="72" t="s">
        <v>85</v>
      </c>
      <c r="D7" s="69"/>
    </row>
    <row r="8" spans="1:6" s="23" customFormat="1" ht="24.95" customHeight="1">
      <c r="C8" s="23" t="s">
        <v>86</v>
      </c>
      <c r="D8" s="69">
        <v>3</v>
      </c>
      <c r="F8" s="70">
        <v>29358272.440000001</v>
      </c>
    </row>
    <row r="9" spans="1:6" s="23" customFormat="1" ht="24.95" customHeight="1">
      <c r="C9" s="23" t="s">
        <v>87</v>
      </c>
      <c r="D9" s="69">
        <v>4</v>
      </c>
      <c r="F9" s="70">
        <v>1179665.21</v>
      </c>
    </row>
    <row r="10" spans="1:6" s="23" customFormat="1" ht="24.95" customHeight="1">
      <c r="C10" s="23" t="s">
        <v>88</v>
      </c>
      <c r="D10" s="69">
        <v>5</v>
      </c>
      <c r="F10" s="70">
        <v>24699.22</v>
      </c>
    </row>
    <row r="11" spans="1:6" s="23" customFormat="1" ht="24.95" customHeight="1">
      <c r="C11" s="23" t="s">
        <v>89</v>
      </c>
      <c r="D11" s="69">
        <v>6</v>
      </c>
      <c r="F11" s="71">
        <v>230000</v>
      </c>
    </row>
    <row r="12" spans="1:6" s="23" customFormat="1" ht="24.95" customHeight="1">
      <c r="C12" s="72" t="s">
        <v>90</v>
      </c>
      <c r="F12" s="110">
        <f>SUM(F8:F11)</f>
        <v>30792636.870000001</v>
      </c>
    </row>
    <row r="13" spans="1:6" s="23" customFormat="1" ht="24.75" customHeight="1">
      <c r="B13" s="72" t="s">
        <v>91</v>
      </c>
    </row>
    <row r="14" spans="1:6" s="23" customFormat="1" ht="25.5" customHeight="1">
      <c r="C14" s="69" t="s">
        <v>27</v>
      </c>
      <c r="F14" s="108" t="s">
        <v>27</v>
      </c>
    </row>
    <row r="15" spans="1:6" s="23" customFormat="1" ht="27" customHeight="1">
      <c r="C15" s="72" t="s">
        <v>92</v>
      </c>
      <c r="F15" s="109" t="s">
        <v>27</v>
      </c>
    </row>
    <row r="16" spans="1:6" s="23" customFormat="1" ht="29.25" customHeight="1" thickBot="1">
      <c r="A16" s="72" t="s">
        <v>93</v>
      </c>
      <c r="F16" s="112">
        <f>SUM(F12:F15)</f>
        <v>30792636.870000001</v>
      </c>
    </row>
    <row r="17" spans="1:6" s="23" customFormat="1" ht="34.5" customHeight="1" thickTop="1">
      <c r="A17" s="72"/>
      <c r="B17" s="72"/>
      <c r="F17" s="114"/>
    </row>
    <row r="18" spans="1:6" s="23" customFormat="1" ht="26.25" customHeight="1">
      <c r="A18" s="72"/>
      <c r="B18" s="72"/>
    </row>
    <row r="19" spans="1:6" s="23" customFormat="1" ht="24" customHeight="1">
      <c r="A19" s="72" t="s">
        <v>172</v>
      </c>
      <c r="B19" s="72"/>
    </row>
    <row r="20" spans="1:6" s="82" customFormat="1" ht="21">
      <c r="D20" s="94"/>
      <c r="F20" s="89"/>
    </row>
    <row r="21" spans="1:6" s="82" customFormat="1" ht="21">
      <c r="D21" s="94"/>
      <c r="F21" s="89"/>
    </row>
    <row r="22" spans="1:6" s="82" customFormat="1" ht="21">
      <c r="D22" s="94"/>
      <c r="F22" s="89"/>
    </row>
    <row r="23" spans="1:6" s="82" customFormat="1" ht="21">
      <c r="C23" s="91"/>
      <c r="F23" s="95"/>
    </row>
    <row r="24" spans="1:6" s="82" customFormat="1" ht="21">
      <c r="A24" s="91"/>
      <c r="F24" s="99"/>
    </row>
    <row r="25" spans="1:6" s="82" customFormat="1" ht="18.75" customHeight="1">
      <c r="C25" s="94"/>
      <c r="F25" s="101"/>
    </row>
    <row r="26" spans="1:6" s="82" customFormat="1" ht="21">
      <c r="C26" s="91"/>
      <c r="F26" s="101"/>
    </row>
    <row r="27" spans="1:6" s="82" customFormat="1" ht="21">
      <c r="C27" s="91"/>
      <c r="F27" s="95"/>
    </row>
    <row r="28" spans="1:6" s="82" customFormat="1" ht="10.5" customHeight="1">
      <c r="F28" s="99"/>
    </row>
    <row r="29" spans="1:6" s="82" customFormat="1" ht="21">
      <c r="A29" s="91"/>
      <c r="F29" s="99"/>
    </row>
    <row r="30" spans="1:6" s="82" customFormat="1" ht="21">
      <c r="D30" s="94"/>
      <c r="F30" s="106"/>
    </row>
    <row r="31" spans="1:6" s="82" customFormat="1" ht="21">
      <c r="F31" s="106"/>
    </row>
    <row r="32" spans="1:6" s="82" customFormat="1" ht="21">
      <c r="C32" s="91"/>
      <c r="F32" s="107"/>
    </row>
    <row r="33" spans="1:7" s="82" customFormat="1" ht="24.75" customHeight="1">
      <c r="A33" s="220" t="s">
        <v>23</v>
      </c>
      <c r="B33" s="220"/>
      <c r="C33" s="220"/>
      <c r="D33" s="220"/>
      <c r="E33" s="220"/>
      <c r="F33" s="220"/>
    </row>
    <row r="34" spans="1:7" ht="23.25">
      <c r="A34" s="219" t="s">
        <v>82</v>
      </c>
      <c r="B34" s="219"/>
      <c r="C34" s="219"/>
      <c r="D34" s="219"/>
      <c r="E34" s="219"/>
      <c r="F34" s="219"/>
    </row>
    <row r="35" spans="1:7" ht="24.75" customHeight="1">
      <c r="A35" s="219" t="s">
        <v>202</v>
      </c>
      <c r="B35" s="219"/>
      <c r="C35" s="219"/>
      <c r="D35" s="219"/>
      <c r="E35" s="219"/>
      <c r="F35" s="219"/>
    </row>
    <row r="36" spans="1:7" ht="29.25" customHeight="1">
      <c r="A36" s="105"/>
      <c r="B36" s="105"/>
      <c r="C36" s="105"/>
      <c r="D36" s="105" t="s">
        <v>18</v>
      </c>
      <c r="E36" s="105"/>
      <c r="F36" s="105"/>
    </row>
    <row r="37" spans="1:7" ht="25.5" customHeight="1" thickBot="1">
      <c r="A37" s="72" t="s">
        <v>173</v>
      </c>
      <c r="B37" s="72"/>
      <c r="C37" s="23"/>
      <c r="D37" s="69">
        <v>2</v>
      </c>
      <c r="E37" s="23"/>
      <c r="F37" s="73">
        <v>31938392.399999999</v>
      </c>
    </row>
    <row r="38" spans="1:7" ht="25.5" customHeight="1" thickTop="1">
      <c r="A38" s="72" t="s">
        <v>94</v>
      </c>
      <c r="B38" s="72"/>
      <c r="C38" s="23"/>
      <c r="D38" s="23"/>
      <c r="E38" s="23"/>
      <c r="F38" s="23"/>
      <c r="G38" s="23"/>
    </row>
    <row r="39" spans="1:7" ht="24.95" customHeight="1">
      <c r="A39" s="72"/>
      <c r="B39" s="72" t="s">
        <v>95</v>
      </c>
      <c r="C39" s="23"/>
      <c r="D39" s="23"/>
      <c r="E39" s="23"/>
      <c r="F39" s="23"/>
      <c r="G39" s="23"/>
    </row>
    <row r="40" spans="1:7" ht="24.95" customHeight="1">
      <c r="A40" s="23"/>
      <c r="B40" s="23"/>
      <c r="C40" s="23" t="s">
        <v>80</v>
      </c>
      <c r="D40" s="69">
        <v>7</v>
      </c>
      <c r="E40" s="23"/>
      <c r="F40" s="70">
        <v>3541186.12</v>
      </c>
      <c r="G40" s="23"/>
    </row>
    <row r="41" spans="1:7" ht="24.95" customHeight="1">
      <c r="A41" s="23"/>
      <c r="B41" s="23"/>
      <c r="C41" s="23" t="s">
        <v>96</v>
      </c>
      <c r="D41" s="69">
        <v>8</v>
      </c>
      <c r="E41" s="23"/>
      <c r="F41" s="70">
        <v>2169078.21</v>
      </c>
      <c r="G41" s="23"/>
    </row>
    <row r="42" spans="1:7" ht="24.95" customHeight="1">
      <c r="A42" s="23"/>
      <c r="B42" s="23"/>
      <c r="C42" s="72" t="s">
        <v>97</v>
      </c>
      <c r="D42" s="23"/>
      <c r="E42" s="23"/>
      <c r="F42" s="110">
        <f>SUM(F40:F41)</f>
        <v>5710264.3300000001</v>
      </c>
      <c r="G42" s="23"/>
    </row>
    <row r="43" spans="1:7" ht="24.95" customHeight="1">
      <c r="A43" s="72" t="s">
        <v>98</v>
      </c>
      <c r="B43" s="23"/>
      <c r="C43" s="23"/>
      <c r="D43" s="23"/>
      <c r="E43" s="23"/>
      <c r="F43" s="23"/>
      <c r="G43" s="23"/>
    </row>
    <row r="44" spans="1:7" ht="24.95" customHeight="1">
      <c r="A44" s="23"/>
      <c r="B44" s="23"/>
      <c r="C44" s="69" t="s">
        <v>27</v>
      </c>
      <c r="D44" s="23"/>
      <c r="E44" s="23"/>
      <c r="F44" s="69" t="s">
        <v>27</v>
      </c>
      <c r="G44" s="23"/>
    </row>
    <row r="45" spans="1:7" ht="24.95" customHeight="1">
      <c r="A45" s="23"/>
      <c r="B45" s="23"/>
      <c r="C45" s="72" t="s">
        <v>99</v>
      </c>
      <c r="D45" s="23"/>
      <c r="E45" s="23"/>
      <c r="F45" s="109" t="s">
        <v>27</v>
      </c>
      <c r="G45" s="23"/>
    </row>
    <row r="46" spans="1:7" ht="24.95" customHeight="1">
      <c r="A46" s="23"/>
      <c r="B46" s="23"/>
      <c r="C46" s="72" t="s">
        <v>100</v>
      </c>
      <c r="D46" s="23"/>
      <c r="E46" s="23"/>
      <c r="F46" s="110">
        <f>SUM(F42:F45)</f>
        <v>5710264.3300000001</v>
      </c>
      <c r="G46" s="23"/>
    </row>
    <row r="47" spans="1:7" ht="24.95" customHeight="1">
      <c r="A47" s="23"/>
      <c r="B47" s="23"/>
      <c r="C47" s="23"/>
      <c r="D47" s="23"/>
      <c r="E47" s="23"/>
      <c r="F47" s="23"/>
      <c r="G47" s="23"/>
    </row>
    <row r="48" spans="1:7" ht="24.95" customHeight="1">
      <c r="A48" s="72" t="s">
        <v>79</v>
      </c>
      <c r="B48" s="23"/>
      <c r="C48" s="23"/>
      <c r="D48" s="23"/>
      <c r="E48" s="23"/>
      <c r="F48" s="23"/>
      <c r="G48" s="23"/>
    </row>
    <row r="49" spans="1:7" ht="23.25">
      <c r="A49" s="23"/>
      <c r="B49" s="23"/>
      <c r="C49" s="23" t="s">
        <v>79</v>
      </c>
      <c r="D49" s="69">
        <v>9</v>
      </c>
      <c r="E49" s="23"/>
      <c r="F49" s="70">
        <v>10712718.57</v>
      </c>
      <c r="G49" s="23"/>
    </row>
    <row r="50" spans="1:7" ht="23.25">
      <c r="A50" s="23"/>
      <c r="B50" s="23"/>
      <c r="C50" s="23" t="s">
        <v>101</v>
      </c>
      <c r="D50" s="23"/>
      <c r="E50" s="23"/>
      <c r="F50" s="70">
        <v>14369653.970000001</v>
      </c>
      <c r="G50" s="23"/>
    </row>
    <row r="51" spans="1:7" ht="23.25">
      <c r="A51" s="23"/>
      <c r="B51" s="23"/>
      <c r="C51" s="72" t="s">
        <v>102</v>
      </c>
      <c r="D51" s="23"/>
      <c r="E51" s="23"/>
      <c r="F51" s="111">
        <f>SUM(F49:F50)</f>
        <v>25082372.539999999</v>
      </c>
      <c r="G51" s="23"/>
    </row>
    <row r="52" spans="1:7" ht="26.25" customHeight="1" thickBot="1">
      <c r="A52" s="72" t="s">
        <v>103</v>
      </c>
      <c r="B52" s="23"/>
      <c r="C52" s="23"/>
      <c r="D52" s="23"/>
      <c r="E52" s="23"/>
      <c r="F52" s="112">
        <f>(F46+F51)</f>
        <v>30792636.869999997</v>
      </c>
      <c r="G52" s="23"/>
    </row>
    <row r="53" spans="1:7" ht="21" thickTop="1"/>
    <row r="54" spans="1:7" ht="27.75" customHeight="1">
      <c r="A54" s="72" t="s">
        <v>172</v>
      </c>
    </row>
  </sheetData>
  <mergeCells count="6">
    <mergeCell ref="A35:F35"/>
    <mergeCell ref="A1:F1"/>
    <mergeCell ref="A2:F2"/>
    <mergeCell ref="A3:F3"/>
    <mergeCell ref="A33:F33"/>
    <mergeCell ref="A34:F34"/>
  </mergeCells>
  <pageMargins left="1.1599999999999999" right="0.23" top="0.74" bottom="0.24" header="0.22" footer="0.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N22"/>
  <sheetViews>
    <sheetView topLeftCell="A19" workbookViewId="0">
      <selection activeCell="H16" sqref="H16"/>
    </sheetView>
  </sheetViews>
  <sheetFormatPr defaultRowHeight="14.25"/>
  <cols>
    <col min="1" max="1" width="13.375" customWidth="1"/>
    <col min="2" max="2" width="16.125" customWidth="1"/>
    <col min="3" max="3" width="40.625" customWidth="1"/>
    <col min="4" max="4" width="10.375" customWidth="1"/>
    <col min="5" max="5" width="3.125" customWidth="1"/>
    <col min="6" max="6" width="9.75" customWidth="1"/>
    <col min="7" max="7" width="2.875" customWidth="1"/>
    <col min="8" max="8" width="10.375" customWidth="1"/>
    <col min="9" max="9" width="2.375" customWidth="1"/>
    <col min="10" max="10" width="7.875" customWidth="1"/>
    <col min="11" max="11" width="2.875" customWidth="1"/>
    <col min="12" max="12" width="8.375" customWidth="1"/>
    <col min="13" max="13" width="3.375" customWidth="1"/>
  </cols>
  <sheetData>
    <row r="1" spans="1:14" s="48" customFormat="1" ht="26.25">
      <c r="A1" s="243" t="s">
        <v>23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4" s="48" customFormat="1" ht="29.25" customHeight="1">
      <c r="A2" s="244" t="s">
        <v>104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4" s="48" customFormat="1" ht="26.25" customHeight="1">
      <c r="A3" s="244" t="s">
        <v>206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4" s="48" customFormat="1" ht="30" customHeight="1">
      <c r="A4" s="247" t="s">
        <v>230</v>
      </c>
      <c r="B4" s="247"/>
      <c r="C4" s="247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s="49" customFormat="1" ht="29.25" customHeight="1">
      <c r="A5" s="68" t="s">
        <v>77</v>
      </c>
      <c r="B5" s="68" t="s">
        <v>78</v>
      </c>
      <c r="C5" s="67" t="s">
        <v>105</v>
      </c>
      <c r="D5" s="245" t="s">
        <v>21</v>
      </c>
      <c r="E5" s="246"/>
      <c r="F5" s="240" t="s">
        <v>16</v>
      </c>
      <c r="G5" s="241"/>
      <c r="H5" s="238" t="s">
        <v>17</v>
      </c>
      <c r="I5" s="239"/>
      <c r="J5" s="238" t="s">
        <v>107</v>
      </c>
      <c r="K5" s="239"/>
      <c r="L5" s="240" t="s">
        <v>38</v>
      </c>
      <c r="M5" s="241"/>
    </row>
    <row r="6" spans="1:14" s="49" customFormat="1" ht="24.95" customHeight="1">
      <c r="A6" s="79" t="s">
        <v>238</v>
      </c>
      <c r="B6" s="156" t="s">
        <v>239</v>
      </c>
      <c r="C6" s="81" t="s">
        <v>240</v>
      </c>
      <c r="D6" s="116">
        <v>77000</v>
      </c>
      <c r="E6" s="116" t="s">
        <v>27</v>
      </c>
      <c r="F6" s="154">
        <v>77000</v>
      </c>
      <c r="G6" s="154" t="s">
        <v>27</v>
      </c>
      <c r="H6" s="116">
        <v>77000</v>
      </c>
      <c r="I6" s="116" t="s">
        <v>27</v>
      </c>
      <c r="J6" s="59" t="s">
        <v>27</v>
      </c>
      <c r="K6" s="59" t="s">
        <v>27</v>
      </c>
      <c r="L6" s="59" t="s">
        <v>27</v>
      </c>
      <c r="M6" s="59" t="s">
        <v>27</v>
      </c>
    </row>
    <row r="7" spans="1:14" s="49" customFormat="1" ht="24.95" customHeight="1">
      <c r="A7" s="158"/>
      <c r="B7" s="156" t="s">
        <v>239</v>
      </c>
      <c r="C7" s="163" t="s">
        <v>241</v>
      </c>
      <c r="D7" s="165">
        <v>106339</v>
      </c>
      <c r="E7" s="162" t="s">
        <v>27</v>
      </c>
      <c r="F7" s="165">
        <v>106339</v>
      </c>
      <c r="G7" s="165" t="s">
        <v>27</v>
      </c>
      <c r="H7" s="168">
        <v>106339</v>
      </c>
      <c r="I7" s="166" t="s">
        <v>27</v>
      </c>
      <c r="J7" s="166" t="s">
        <v>27</v>
      </c>
      <c r="K7" s="166" t="s">
        <v>27</v>
      </c>
      <c r="L7" s="164" t="s">
        <v>27</v>
      </c>
      <c r="M7" s="164" t="s">
        <v>27</v>
      </c>
      <c r="N7" s="167"/>
    </row>
    <row r="8" spans="1:14" s="49" customFormat="1" ht="24.95" customHeight="1">
      <c r="A8" s="158"/>
      <c r="B8" s="158"/>
      <c r="C8" s="159"/>
      <c r="D8" s="160"/>
      <c r="E8" s="160"/>
      <c r="F8" s="159"/>
      <c r="G8" s="159"/>
      <c r="H8" s="161"/>
      <c r="I8" s="161"/>
      <c r="J8" s="161"/>
      <c r="K8" s="161"/>
      <c r="L8" s="159"/>
      <c r="M8" s="159"/>
    </row>
    <row r="9" spans="1:14" s="48" customFormat="1" ht="24.95" customHeight="1">
      <c r="A9" s="79" t="s">
        <v>19</v>
      </c>
      <c r="B9" s="79" t="s">
        <v>106</v>
      </c>
      <c r="C9" s="81" t="s">
        <v>231</v>
      </c>
      <c r="D9" s="59"/>
      <c r="E9" s="57"/>
      <c r="F9" s="57"/>
      <c r="G9" s="57"/>
      <c r="H9" s="59"/>
      <c r="I9" s="59"/>
      <c r="J9" s="59"/>
      <c r="K9" s="59"/>
      <c r="L9" s="59"/>
      <c r="M9" s="59"/>
    </row>
    <row r="10" spans="1:14" s="48" customFormat="1" ht="24.95" customHeight="1">
      <c r="A10" s="78"/>
      <c r="B10" s="78"/>
      <c r="C10" s="80" t="s">
        <v>232</v>
      </c>
      <c r="D10" s="65"/>
      <c r="E10" s="65"/>
      <c r="F10" s="76"/>
      <c r="G10" s="65"/>
      <c r="H10" s="65"/>
      <c r="I10" s="65"/>
      <c r="J10" s="65"/>
      <c r="K10" s="65"/>
      <c r="L10" s="65"/>
      <c r="M10" s="65"/>
    </row>
    <row r="11" spans="1:14" s="48" customFormat="1" ht="24.95" customHeight="1">
      <c r="A11" s="78"/>
      <c r="B11" s="78"/>
      <c r="C11" s="80" t="s">
        <v>233</v>
      </c>
      <c r="D11" s="115">
        <v>3475000</v>
      </c>
      <c r="E11" s="115" t="s">
        <v>27</v>
      </c>
      <c r="F11" s="153">
        <v>3420000</v>
      </c>
      <c r="G11" s="115" t="s">
        <v>27</v>
      </c>
      <c r="H11" s="115">
        <v>3420000</v>
      </c>
      <c r="I11" s="65" t="s">
        <v>27</v>
      </c>
      <c r="J11" s="65" t="s">
        <v>27</v>
      </c>
      <c r="K11" s="65" t="s">
        <v>27</v>
      </c>
      <c r="L11" s="115">
        <v>55000</v>
      </c>
      <c r="M11" s="115" t="s">
        <v>27</v>
      </c>
    </row>
    <row r="12" spans="1:14" s="48" customFormat="1" ht="24.95" customHeight="1">
      <c r="A12" s="78" t="s">
        <v>19</v>
      </c>
      <c r="B12" s="78" t="s">
        <v>106</v>
      </c>
      <c r="C12" s="80" t="s">
        <v>237</v>
      </c>
      <c r="D12" s="115">
        <v>1545000</v>
      </c>
      <c r="E12" s="115" t="s">
        <v>27</v>
      </c>
      <c r="F12" s="153">
        <v>1542000</v>
      </c>
      <c r="G12" s="115" t="s">
        <v>27</v>
      </c>
      <c r="H12" s="115">
        <v>1542000</v>
      </c>
      <c r="I12" s="65" t="s">
        <v>27</v>
      </c>
      <c r="J12" s="65" t="s">
        <v>27</v>
      </c>
      <c r="K12" s="65" t="s">
        <v>27</v>
      </c>
      <c r="L12" s="115">
        <v>3000</v>
      </c>
      <c r="M12" s="115" t="s">
        <v>27</v>
      </c>
    </row>
    <row r="13" spans="1:14" s="77" customFormat="1" ht="24.95" customHeight="1">
      <c r="A13" s="79"/>
      <c r="B13" s="78" t="s">
        <v>106</v>
      </c>
      <c r="C13" s="81" t="s">
        <v>235</v>
      </c>
      <c r="D13" s="116">
        <v>1096000</v>
      </c>
      <c r="E13" s="116" t="s">
        <v>27</v>
      </c>
      <c r="F13" s="154">
        <v>1085520</v>
      </c>
      <c r="G13" s="116" t="s">
        <v>27</v>
      </c>
      <c r="H13" s="116">
        <v>1085520</v>
      </c>
      <c r="I13" s="59" t="s">
        <v>27</v>
      </c>
      <c r="J13" s="116" t="s">
        <v>27</v>
      </c>
      <c r="K13" s="59" t="s">
        <v>27</v>
      </c>
      <c r="L13" s="116">
        <v>10480</v>
      </c>
      <c r="M13" s="116" t="s">
        <v>27</v>
      </c>
    </row>
    <row r="14" spans="1:14" s="77" customFormat="1" ht="24.95" customHeight="1">
      <c r="A14" s="79"/>
      <c r="B14" s="78" t="s">
        <v>106</v>
      </c>
      <c r="C14" s="81" t="s">
        <v>242</v>
      </c>
      <c r="D14" s="116">
        <v>513800</v>
      </c>
      <c r="E14" s="116" t="s">
        <v>27</v>
      </c>
      <c r="F14" s="154">
        <v>512000</v>
      </c>
      <c r="G14" s="116" t="s">
        <v>27</v>
      </c>
      <c r="H14" s="116">
        <v>512000</v>
      </c>
      <c r="I14" s="59" t="s">
        <v>27</v>
      </c>
      <c r="J14" s="116" t="s">
        <v>27</v>
      </c>
      <c r="K14" s="59" t="s">
        <v>27</v>
      </c>
      <c r="L14" s="116">
        <v>1800</v>
      </c>
      <c r="M14" s="116" t="s">
        <v>27</v>
      </c>
    </row>
    <row r="15" spans="1:14" s="77" customFormat="1" ht="24.95" customHeight="1">
      <c r="A15" s="79"/>
      <c r="B15" s="78" t="s">
        <v>106</v>
      </c>
      <c r="C15" s="152" t="s">
        <v>236</v>
      </c>
      <c r="D15" s="116">
        <v>999917</v>
      </c>
      <c r="E15" s="155">
        <v>55</v>
      </c>
      <c r="F15" s="57">
        <v>887593</v>
      </c>
      <c r="G15" s="59" t="s">
        <v>27</v>
      </c>
      <c r="H15" s="59" t="s">
        <v>27</v>
      </c>
      <c r="I15" s="59" t="s">
        <v>27</v>
      </c>
      <c r="J15" s="116">
        <v>887593</v>
      </c>
      <c r="K15" s="59" t="s">
        <v>27</v>
      </c>
      <c r="L15" s="116">
        <v>112324</v>
      </c>
      <c r="M15" s="116">
        <v>55</v>
      </c>
    </row>
    <row r="16" spans="1:14" s="77" customFormat="1" ht="24.95" customHeight="1">
      <c r="A16" s="78" t="s">
        <v>19</v>
      </c>
      <c r="B16" s="78" t="s">
        <v>171</v>
      </c>
      <c r="C16" s="80" t="s">
        <v>234</v>
      </c>
      <c r="D16" s="115">
        <v>1945000</v>
      </c>
      <c r="E16" s="115" t="s">
        <v>27</v>
      </c>
      <c r="F16" s="153">
        <v>1940000</v>
      </c>
      <c r="G16" s="115" t="s">
        <v>27</v>
      </c>
      <c r="H16" s="115">
        <v>1940000</v>
      </c>
      <c r="I16" s="115" t="s">
        <v>27</v>
      </c>
      <c r="J16" s="115" t="s">
        <v>27</v>
      </c>
      <c r="K16" s="115" t="s">
        <v>27</v>
      </c>
      <c r="L16" s="115">
        <v>5000</v>
      </c>
      <c r="M16" s="65" t="s">
        <v>27</v>
      </c>
    </row>
    <row r="17" spans="1:13" s="77" customFormat="1" ht="24.95" customHeight="1">
      <c r="A17" s="78"/>
      <c r="B17" s="78"/>
      <c r="C17" s="80"/>
      <c r="D17" s="65"/>
      <c r="E17" s="65"/>
      <c r="F17" s="76"/>
      <c r="G17" s="65"/>
      <c r="H17" s="65"/>
      <c r="I17" s="65"/>
      <c r="J17" s="65"/>
      <c r="K17" s="65"/>
      <c r="L17" s="65"/>
      <c r="M17" s="65"/>
    </row>
    <row r="18" spans="1:13" s="77" customFormat="1" ht="24.95" customHeight="1">
      <c r="A18" s="58"/>
      <c r="B18" s="157"/>
      <c r="C18" s="56"/>
      <c r="D18" s="57"/>
      <c r="E18" s="57"/>
      <c r="F18" s="57"/>
      <c r="G18" s="57"/>
      <c r="H18" s="59"/>
      <c r="I18" s="59"/>
      <c r="J18" s="59"/>
      <c r="K18" s="59"/>
      <c r="L18" s="59"/>
      <c r="M18" s="59"/>
    </row>
    <row r="19" spans="1:13" s="77" customFormat="1" ht="24.95" customHeight="1">
      <c r="A19" s="58"/>
      <c r="B19" s="157"/>
      <c r="C19" s="56"/>
      <c r="D19" s="57"/>
      <c r="E19" s="57"/>
      <c r="F19" s="57"/>
      <c r="G19" s="57"/>
      <c r="H19" s="59"/>
      <c r="I19" s="59"/>
      <c r="J19" s="59"/>
      <c r="K19" s="59"/>
      <c r="L19" s="59"/>
      <c r="M19" s="59"/>
    </row>
    <row r="20" spans="1:13" s="48" customFormat="1" ht="24.95" customHeight="1">
      <c r="A20" s="51"/>
      <c r="B20" s="51"/>
      <c r="C20" s="32"/>
      <c r="D20" s="33"/>
      <c r="E20" s="33"/>
      <c r="F20" s="33"/>
      <c r="G20" s="33"/>
      <c r="H20" s="50"/>
      <c r="I20" s="50"/>
      <c r="J20" s="50"/>
      <c r="K20" s="50"/>
      <c r="L20" s="50"/>
      <c r="M20" s="50"/>
    </row>
    <row r="21" spans="1:13" s="48" customFormat="1" ht="30.75" customHeight="1" thickBot="1">
      <c r="A21" s="242" t="s">
        <v>73</v>
      </c>
      <c r="B21" s="242"/>
      <c r="C21" s="242"/>
      <c r="D21" s="169">
        <f>SUM(D6:D20)</f>
        <v>9758056</v>
      </c>
      <c r="E21" s="169">
        <f>SUM(E15:E20)</f>
        <v>55</v>
      </c>
      <c r="F21" s="169">
        <f>SUM(F6:F20)</f>
        <v>9570452</v>
      </c>
      <c r="G21" s="117" t="s">
        <v>27</v>
      </c>
      <c r="H21" s="117">
        <f>SUM(H6:H20)</f>
        <v>8682859</v>
      </c>
      <c r="I21" s="117" t="s">
        <v>27</v>
      </c>
      <c r="J21" s="117">
        <f>SUM(J11:J20)</f>
        <v>887593</v>
      </c>
      <c r="K21" s="117" t="s">
        <v>27</v>
      </c>
      <c r="L21" s="170">
        <f>SUM(L9:L20)</f>
        <v>187604</v>
      </c>
      <c r="M21" s="171">
        <f>SUM(M15:M20)</f>
        <v>55</v>
      </c>
    </row>
    <row r="22" spans="1:13" ht="15" thickTop="1"/>
  </sheetData>
  <mergeCells count="10">
    <mergeCell ref="H5:I5"/>
    <mergeCell ref="L5:M5"/>
    <mergeCell ref="J5:K5"/>
    <mergeCell ref="A21:C21"/>
    <mergeCell ref="A1:M1"/>
    <mergeCell ref="A2:M2"/>
    <mergeCell ref="A3:M3"/>
    <mergeCell ref="D5:E5"/>
    <mergeCell ref="A4:C4"/>
    <mergeCell ref="F5:G5"/>
  </mergeCells>
  <pageMargins left="0.49" right="0.2" top="0.26" bottom="0.18" header="0.13" footer="0.14000000000000001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0"/>
  <sheetViews>
    <sheetView topLeftCell="A7" workbookViewId="0">
      <selection activeCell="B18" sqref="B18"/>
    </sheetView>
  </sheetViews>
  <sheetFormatPr defaultRowHeight="15.95" customHeight="1"/>
  <cols>
    <col min="1" max="1" width="23.875" style="22" customWidth="1"/>
    <col min="2" max="2" width="7.625" style="22" customWidth="1"/>
    <col min="3" max="3" width="7.5" style="22" customWidth="1"/>
    <col min="4" max="4" width="6" style="22" customWidth="1"/>
    <col min="5" max="5" width="7.25" style="22" customWidth="1"/>
    <col min="6" max="6" width="8" style="22" customWidth="1"/>
    <col min="7" max="7" width="7.75" style="22" customWidth="1"/>
    <col min="8" max="8" width="7.25" style="22" customWidth="1"/>
    <col min="9" max="9" width="7.875" style="22" customWidth="1"/>
    <col min="10" max="10" width="7" style="22" customWidth="1"/>
    <col min="11" max="12" width="7.25" style="22" customWidth="1"/>
    <col min="13" max="13" width="6.125" style="22" customWidth="1"/>
    <col min="14" max="14" width="7.5" style="22" customWidth="1"/>
    <col min="15" max="15" width="7.875" style="22" customWidth="1"/>
    <col min="16" max="16" width="7.75" style="22" customWidth="1"/>
    <col min="17" max="16384" width="9" style="22"/>
  </cols>
  <sheetData>
    <row r="1" spans="1:17" s="63" customFormat="1" ht="24.95" customHeight="1">
      <c r="A1" s="252" t="s">
        <v>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7" s="63" customFormat="1" ht="24.95" customHeight="1">
      <c r="A2" s="252" t="s">
        <v>170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7" s="63" customFormat="1" ht="24.95" customHeight="1">
      <c r="A3" s="253" t="s">
        <v>243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17" s="4" customFormat="1" ht="15.95" customHeight="1">
      <c r="A4" s="248" t="s">
        <v>6</v>
      </c>
      <c r="B4" s="248" t="s">
        <v>8</v>
      </c>
      <c r="C4" s="209" t="s">
        <v>244</v>
      </c>
      <c r="D4" s="176" t="s">
        <v>247</v>
      </c>
      <c r="E4" s="176" t="s">
        <v>244</v>
      </c>
      <c r="F4" s="248" t="s">
        <v>7</v>
      </c>
      <c r="G4" s="209" t="s">
        <v>40</v>
      </c>
      <c r="H4" s="209" t="s">
        <v>41</v>
      </c>
      <c r="I4" s="248" t="s">
        <v>11</v>
      </c>
      <c r="J4" s="248" t="s">
        <v>12</v>
      </c>
      <c r="K4" s="209" t="s">
        <v>42</v>
      </c>
      <c r="L4" s="209" t="s">
        <v>43</v>
      </c>
      <c r="M4" s="176" t="s">
        <v>44</v>
      </c>
      <c r="N4" s="176" t="s">
        <v>45</v>
      </c>
      <c r="O4" s="213" t="s">
        <v>46</v>
      </c>
      <c r="P4" s="250" t="s">
        <v>5</v>
      </c>
    </row>
    <row r="5" spans="1:17" s="4" customFormat="1" ht="15.95" customHeight="1">
      <c r="A5" s="249"/>
      <c r="B5" s="249"/>
      <c r="C5" s="210" t="s">
        <v>245</v>
      </c>
      <c r="D5" s="177" t="s">
        <v>248</v>
      </c>
      <c r="E5" s="177" t="s">
        <v>79</v>
      </c>
      <c r="F5" s="249"/>
      <c r="G5" s="210" t="s">
        <v>47</v>
      </c>
      <c r="H5" s="210" t="s">
        <v>48</v>
      </c>
      <c r="I5" s="249"/>
      <c r="J5" s="249"/>
      <c r="K5" s="210" t="s">
        <v>49</v>
      </c>
      <c r="L5" s="210" t="s">
        <v>50</v>
      </c>
      <c r="M5" s="177" t="s">
        <v>51</v>
      </c>
      <c r="N5" s="177" t="s">
        <v>52</v>
      </c>
      <c r="O5" s="214" t="s">
        <v>53</v>
      </c>
      <c r="P5" s="251"/>
    </row>
    <row r="6" spans="1:17" s="4" customFormat="1" ht="15.95" customHeight="1">
      <c r="A6" s="249"/>
      <c r="B6" s="249"/>
      <c r="C6" s="210" t="s">
        <v>246</v>
      </c>
      <c r="D6" s="177" t="s">
        <v>249</v>
      </c>
      <c r="E6" s="177"/>
      <c r="F6" s="249"/>
      <c r="G6" s="210"/>
      <c r="H6" s="210" t="s">
        <v>54</v>
      </c>
      <c r="I6" s="249"/>
      <c r="J6" s="249"/>
      <c r="K6" s="210"/>
      <c r="L6" s="210"/>
      <c r="M6" s="177"/>
      <c r="N6" s="177" t="s">
        <v>55</v>
      </c>
      <c r="O6" s="214" t="s">
        <v>56</v>
      </c>
      <c r="P6" s="251"/>
    </row>
    <row r="7" spans="1:17" s="4" customFormat="1" ht="15.95" customHeight="1">
      <c r="A7" s="254"/>
      <c r="B7" s="254"/>
      <c r="C7" s="211"/>
      <c r="D7" s="178" t="s">
        <v>250</v>
      </c>
      <c r="E7" s="178"/>
      <c r="F7" s="254"/>
      <c r="G7" s="211"/>
      <c r="H7" s="211"/>
      <c r="I7" s="211"/>
      <c r="J7" s="211"/>
      <c r="K7" s="211"/>
      <c r="L7" s="211"/>
      <c r="M7" s="215"/>
      <c r="N7" s="215"/>
      <c r="O7" s="215"/>
      <c r="P7" s="215"/>
    </row>
    <row r="8" spans="1:17" s="4" customFormat="1" ht="15.95" customHeight="1">
      <c r="A8" s="5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7" s="4" customFormat="1" ht="15.95" customHeight="1">
      <c r="A9" s="104" t="s">
        <v>57</v>
      </c>
      <c r="B9" s="6">
        <v>12121740</v>
      </c>
      <c r="C9" s="6">
        <v>11351616</v>
      </c>
      <c r="D9" s="172" t="s">
        <v>27</v>
      </c>
      <c r="E9" s="172" t="s">
        <v>27</v>
      </c>
      <c r="F9" s="172">
        <v>11351616</v>
      </c>
      <c r="G9" s="172" t="s">
        <v>27</v>
      </c>
      <c r="H9" s="172" t="s">
        <v>27</v>
      </c>
      <c r="I9" s="172" t="s">
        <v>27</v>
      </c>
      <c r="J9" s="172" t="s">
        <v>27</v>
      </c>
      <c r="K9" s="172" t="s">
        <v>27</v>
      </c>
      <c r="L9" s="172" t="s">
        <v>27</v>
      </c>
      <c r="M9" s="172" t="s">
        <v>27</v>
      </c>
      <c r="N9" s="172" t="s">
        <v>27</v>
      </c>
      <c r="O9" s="172" t="s">
        <v>27</v>
      </c>
      <c r="P9" s="6">
        <v>11351616</v>
      </c>
    </row>
    <row r="10" spans="1:17" s="4" customFormat="1" ht="15.95" customHeight="1">
      <c r="A10" s="7" t="s">
        <v>24</v>
      </c>
      <c r="B10" s="1">
        <v>2830320</v>
      </c>
      <c r="C10" s="1">
        <v>2783404</v>
      </c>
      <c r="D10" s="52" t="s">
        <v>27</v>
      </c>
      <c r="E10" s="52" t="s">
        <v>27</v>
      </c>
      <c r="F10" s="1">
        <v>2783404</v>
      </c>
      <c r="G10" s="1">
        <v>2783404</v>
      </c>
      <c r="H10" s="52" t="s">
        <v>27</v>
      </c>
      <c r="I10" s="52" t="s">
        <v>27</v>
      </c>
      <c r="J10" s="52" t="s">
        <v>27</v>
      </c>
      <c r="K10" s="52" t="s">
        <v>27</v>
      </c>
      <c r="L10" s="52" t="s">
        <v>27</v>
      </c>
      <c r="M10" s="52" t="s">
        <v>27</v>
      </c>
      <c r="N10" s="52" t="s">
        <v>27</v>
      </c>
      <c r="O10" s="52" t="s">
        <v>27</v>
      </c>
      <c r="P10" s="52" t="s">
        <v>27</v>
      </c>
      <c r="Q10" s="8"/>
    </row>
    <row r="11" spans="1:17" s="4" customFormat="1" ht="15.95" customHeight="1">
      <c r="A11" s="7" t="s">
        <v>345</v>
      </c>
      <c r="B11" s="1">
        <v>17926570</v>
      </c>
      <c r="C11" s="1">
        <v>16292922</v>
      </c>
      <c r="D11" s="52" t="s">
        <v>27</v>
      </c>
      <c r="E11" s="52">
        <v>183339</v>
      </c>
      <c r="F11" s="1">
        <v>16476261</v>
      </c>
      <c r="G11" s="1">
        <v>5494066</v>
      </c>
      <c r="H11" s="1">
        <v>1442120</v>
      </c>
      <c r="I11" s="1">
        <v>4773280</v>
      </c>
      <c r="J11" s="1">
        <v>1150309</v>
      </c>
      <c r="K11" s="2">
        <v>954690</v>
      </c>
      <c r="L11" s="2">
        <v>2661796</v>
      </c>
      <c r="M11" s="52" t="s">
        <v>27</v>
      </c>
      <c r="N11" s="52" t="s">
        <v>27</v>
      </c>
      <c r="O11" s="52" t="s">
        <v>27</v>
      </c>
      <c r="P11" s="52" t="s">
        <v>27</v>
      </c>
      <c r="Q11" s="8"/>
    </row>
    <row r="12" spans="1:17" s="4" customFormat="1" ht="15.95" customHeight="1">
      <c r="A12" s="7" t="s">
        <v>0</v>
      </c>
      <c r="B12" s="1">
        <v>809890</v>
      </c>
      <c r="C12" s="1">
        <v>540595</v>
      </c>
      <c r="D12" s="52" t="s">
        <v>27</v>
      </c>
      <c r="E12" s="52" t="s">
        <v>27</v>
      </c>
      <c r="F12" s="1">
        <v>540595</v>
      </c>
      <c r="G12" s="1">
        <v>234665</v>
      </c>
      <c r="H12" s="1">
        <v>36000</v>
      </c>
      <c r="I12" s="1">
        <v>92090</v>
      </c>
      <c r="J12" s="1">
        <v>32760</v>
      </c>
      <c r="K12" s="2">
        <v>21840</v>
      </c>
      <c r="L12" s="2">
        <v>123240</v>
      </c>
      <c r="M12" s="52" t="s">
        <v>27</v>
      </c>
      <c r="N12" s="52" t="s">
        <v>27</v>
      </c>
      <c r="O12" s="52" t="s">
        <v>27</v>
      </c>
      <c r="P12" s="52" t="s">
        <v>27</v>
      </c>
      <c r="Q12" s="8"/>
    </row>
    <row r="13" spans="1:17" s="4" customFormat="1" ht="15.95" customHeight="1">
      <c r="A13" s="7" t="s">
        <v>346</v>
      </c>
      <c r="B13" s="1">
        <v>11550085</v>
      </c>
      <c r="C13" s="1">
        <v>9120192.4700000007</v>
      </c>
      <c r="D13" s="1">
        <v>91541</v>
      </c>
      <c r="E13" s="52" t="s">
        <v>27</v>
      </c>
      <c r="F13" s="1">
        <v>9211733.4700000007</v>
      </c>
      <c r="G13" s="1">
        <v>1967274.2</v>
      </c>
      <c r="H13" s="1">
        <v>821616.27</v>
      </c>
      <c r="I13" s="1">
        <v>2990372.29</v>
      </c>
      <c r="J13" s="2">
        <v>427503</v>
      </c>
      <c r="K13" s="2">
        <v>318288</v>
      </c>
      <c r="L13" s="2">
        <v>1211567.55</v>
      </c>
      <c r="M13" s="1">
        <v>467517</v>
      </c>
      <c r="N13" s="1">
        <v>1007595.16</v>
      </c>
      <c r="O13" s="52" t="s">
        <v>27</v>
      </c>
      <c r="P13" s="52" t="s">
        <v>27</v>
      </c>
      <c r="Q13" s="8"/>
    </row>
    <row r="14" spans="1:17" s="4" customFormat="1" ht="15.95" customHeight="1">
      <c r="A14" s="7" t="s">
        <v>2</v>
      </c>
      <c r="B14" s="1">
        <v>5583576.1399999997</v>
      </c>
      <c r="C14" s="1">
        <v>4430071.59</v>
      </c>
      <c r="D14" s="52" t="s">
        <v>27</v>
      </c>
      <c r="E14" s="52" t="s">
        <v>27</v>
      </c>
      <c r="F14" s="2">
        <v>4430071.59</v>
      </c>
      <c r="G14" s="2">
        <v>434507.72</v>
      </c>
      <c r="H14" s="2">
        <v>395106</v>
      </c>
      <c r="I14" s="2">
        <v>2619401.48</v>
      </c>
      <c r="J14" s="2">
        <v>26272</v>
      </c>
      <c r="K14" s="2">
        <v>61057</v>
      </c>
      <c r="L14" s="2">
        <v>893727.39</v>
      </c>
      <c r="M14" s="52" t="s">
        <v>27</v>
      </c>
      <c r="N14" s="52" t="s">
        <v>27</v>
      </c>
      <c r="O14" s="52" t="s">
        <v>27</v>
      </c>
      <c r="P14" s="52" t="s">
        <v>27</v>
      </c>
      <c r="Q14" s="8"/>
    </row>
    <row r="15" spans="1:17" s="4" customFormat="1" ht="15.95" customHeight="1">
      <c r="A15" s="7" t="s">
        <v>3</v>
      </c>
      <c r="B15" s="1">
        <v>717800</v>
      </c>
      <c r="C15" s="1">
        <v>501870.15</v>
      </c>
      <c r="D15" s="52" t="s">
        <v>27</v>
      </c>
      <c r="E15" s="52" t="s">
        <v>27</v>
      </c>
      <c r="F15" s="2">
        <v>501870.15</v>
      </c>
      <c r="G15" s="2">
        <v>465639.8</v>
      </c>
      <c r="H15" s="52" t="s">
        <v>27</v>
      </c>
      <c r="I15" s="2">
        <v>36230.35</v>
      </c>
      <c r="J15" s="52" t="s">
        <v>27</v>
      </c>
      <c r="K15" s="52" t="s">
        <v>27</v>
      </c>
      <c r="L15" s="52" t="s">
        <v>27</v>
      </c>
      <c r="M15" s="52" t="s">
        <v>27</v>
      </c>
      <c r="N15" s="52" t="s">
        <v>27</v>
      </c>
      <c r="O15" s="52" t="s">
        <v>27</v>
      </c>
      <c r="P15" s="52" t="s">
        <v>27</v>
      </c>
      <c r="Q15" s="8"/>
    </row>
    <row r="16" spans="1:17" s="4" customFormat="1" ht="15.95" customHeight="1">
      <c r="A16" s="7" t="s">
        <v>347</v>
      </c>
      <c r="B16" s="1">
        <v>3514430</v>
      </c>
      <c r="C16" s="1">
        <v>3222923.46</v>
      </c>
      <c r="D16" s="52" t="s">
        <v>27</v>
      </c>
      <c r="E16" s="52" t="s">
        <v>27</v>
      </c>
      <c r="F16" s="2">
        <v>3222923.46</v>
      </c>
      <c r="G16" s="2">
        <v>268500</v>
      </c>
      <c r="H16" s="52">
        <v>63130</v>
      </c>
      <c r="I16" s="2">
        <v>51990</v>
      </c>
      <c r="J16" s="52">
        <v>101000</v>
      </c>
      <c r="K16" s="52">
        <v>6800</v>
      </c>
      <c r="L16" s="52">
        <v>2731503.46</v>
      </c>
      <c r="M16" s="52" t="s">
        <v>27</v>
      </c>
      <c r="N16" s="52" t="s">
        <v>27</v>
      </c>
      <c r="O16" s="52" t="s">
        <v>27</v>
      </c>
      <c r="P16" s="52" t="s">
        <v>27</v>
      </c>
      <c r="Q16" s="8"/>
    </row>
    <row r="17" spans="1:17" s="4" customFormat="1" ht="15.95" customHeight="1">
      <c r="A17" s="19" t="s">
        <v>348</v>
      </c>
      <c r="B17" s="1">
        <v>3374480</v>
      </c>
      <c r="C17" s="1">
        <v>3047000</v>
      </c>
      <c r="D17" s="1">
        <v>407407</v>
      </c>
      <c r="E17" s="1">
        <v>8499520</v>
      </c>
      <c r="F17" s="2">
        <f>SUM(C17:E17)</f>
        <v>11953927</v>
      </c>
      <c r="G17" s="52" t="s">
        <v>27</v>
      </c>
      <c r="H17" s="52" t="s">
        <v>27</v>
      </c>
      <c r="I17" s="52" t="s">
        <v>27</v>
      </c>
      <c r="J17" s="52" t="s">
        <v>27</v>
      </c>
      <c r="K17" s="52" t="s">
        <v>27</v>
      </c>
      <c r="L17" s="52"/>
      <c r="M17" s="52" t="s">
        <v>27</v>
      </c>
      <c r="N17" s="52" t="s">
        <v>27</v>
      </c>
      <c r="O17" s="52">
        <v>11953927</v>
      </c>
      <c r="P17" s="52" t="s">
        <v>27</v>
      </c>
      <c r="Q17" s="8"/>
    </row>
    <row r="18" spans="1:17" s="4" customFormat="1" ht="15.95" customHeight="1">
      <c r="A18" s="19" t="s">
        <v>4</v>
      </c>
      <c r="B18" s="1">
        <v>6012128.8600000003</v>
      </c>
      <c r="C18" s="1">
        <v>5567446.1399999997</v>
      </c>
      <c r="D18" s="52" t="s">
        <v>27</v>
      </c>
      <c r="E18" s="52" t="s">
        <v>27</v>
      </c>
      <c r="F18" s="52">
        <v>5567446.1399999997</v>
      </c>
      <c r="G18" s="52" t="s">
        <v>27</v>
      </c>
      <c r="H18" s="52" t="s">
        <v>27</v>
      </c>
      <c r="I18" s="52">
        <v>3675968.86</v>
      </c>
      <c r="J18" s="52" t="s">
        <v>27</v>
      </c>
      <c r="K18" s="52" t="s">
        <v>27</v>
      </c>
      <c r="L18" s="52" t="s">
        <v>27</v>
      </c>
      <c r="M18" s="52" t="s">
        <v>27</v>
      </c>
      <c r="N18" s="52">
        <v>428620</v>
      </c>
      <c r="O18" s="1">
        <v>1462857.28</v>
      </c>
      <c r="P18" s="52" t="s">
        <v>27</v>
      </c>
      <c r="Q18" s="8"/>
    </row>
    <row r="19" spans="1:17" s="4" customFormat="1" ht="23.25" customHeight="1" thickBot="1">
      <c r="A19" s="20" t="s">
        <v>13</v>
      </c>
      <c r="B19" s="53">
        <f>SUM(B9:B18)</f>
        <v>64441020</v>
      </c>
      <c r="C19" s="53">
        <f>SUM(C9:C18)</f>
        <v>56858040.810000002</v>
      </c>
      <c r="D19" s="53">
        <f>SUM(D13:D18)</f>
        <v>498948</v>
      </c>
      <c r="E19" s="53">
        <f>SUM(E11:E18)</f>
        <v>8682859</v>
      </c>
      <c r="F19" s="53">
        <f>SUM(F9:F18)</f>
        <v>66039847.810000002</v>
      </c>
      <c r="G19" s="53">
        <f>SUM(G10:G18)</f>
        <v>11648056.720000001</v>
      </c>
      <c r="H19" s="53">
        <f>SUM(H11:H18)</f>
        <v>2757972.27</v>
      </c>
      <c r="I19" s="53">
        <f>SUM(I11:I18)</f>
        <v>14239332.979999999</v>
      </c>
      <c r="J19" s="53">
        <f>SUM(J11:J18)</f>
        <v>1737844</v>
      </c>
      <c r="K19" s="53">
        <f>SUM(K11:K18)</f>
        <v>1362675</v>
      </c>
      <c r="L19" s="53">
        <f>SUM(L11:L18)</f>
        <v>7621834.3999999994</v>
      </c>
      <c r="M19" s="53">
        <f>SUM(M13:M18)</f>
        <v>467517</v>
      </c>
      <c r="N19" s="53">
        <f>SUM(N13:N18)</f>
        <v>1436215.1600000001</v>
      </c>
      <c r="O19" s="53">
        <f>SUM(O17:O18)</f>
        <v>13416784.279999999</v>
      </c>
      <c r="P19" s="53">
        <f>SUM(P8:P18)</f>
        <v>11351616</v>
      </c>
      <c r="Q19" s="8"/>
    </row>
    <row r="20" spans="1:17" s="4" customFormat="1" ht="15.95" customHeight="1" thickTop="1">
      <c r="A20" s="21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7" s="4" customFormat="1" ht="15.95" customHeight="1">
      <c r="A21" s="7" t="s">
        <v>58</v>
      </c>
      <c r="B21" s="1">
        <v>1350000</v>
      </c>
      <c r="C21" s="1">
        <v>1373805.69</v>
      </c>
      <c r="D21" s="52" t="s">
        <v>27</v>
      </c>
      <c r="E21" s="52"/>
      <c r="F21" s="1">
        <f t="shared" ref="F21:F26" si="0">SUM(C21:D21)</f>
        <v>1373805.69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7" s="4" customFormat="1" ht="15.95" customHeight="1">
      <c r="A22" s="7" t="s">
        <v>59</v>
      </c>
      <c r="B22" s="1">
        <v>515690</v>
      </c>
      <c r="C22" s="1">
        <v>922611</v>
      </c>
      <c r="D22" s="52" t="s">
        <v>27</v>
      </c>
      <c r="E22" s="52"/>
      <c r="F22" s="1">
        <f t="shared" si="0"/>
        <v>922611</v>
      </c>
      <c r="G22" s="1"/>
      <c r="H22" s="1"/>
      <c r="I22" s="1"/>
      <c r="J22" s="1"/>
      <c r="K22" s="1"/>
      <c r="L22" s="1"/>
      <c r="M22" s="1"/>
      <c r="N22" s="1" t="s">
        <v>26</v>
      </c>
      <c r="O22" s="1"/>
      <c r="P22" s="1"/>
    </row>
    <row r="23" spans="1:17" s="4" customFormat="1" ht="15.95" customHeight="1">
      <c r="A23" s="7" t="s">
        <v>60</v>
      </c>
      <c r="B23" s="1">
        <v>300000</v>
      </c>
      <c r="C23" s="1">
        <v>246257.88</v>
      </c>
      <c r="D23" s="52" t="s">
        <v>27</v>
      </c>
      <c r="E23" s="52"/>
      <c r="F23" s="1">
        <f t="shared" si="0"/>
        <v>246257.88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7" s="4" customFormat="1" ht="15.95" customHeight="1">
      <c r="A24" s="7" t="s">
        <v>61</v>
      </c>
      <c r="B24" s="1">
        <v>550000</v>
      </c>
      <c r="C24" s="1">
        <v>806611.92</v>
      </c>
      <c r="D24" s="52" t="s">
        <v>27</v>
      </c>
      <c r="E24" s="52"/>
      <c r="F24" s="1">
        <f t="shared" si="0"/>
        <v>806611.92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7" s="4" customFormat="1" ht="15.95" customHeight="1">
      <c r="A25" s="7" t="s">
        <v>251</v>
      </c>
      <c r="B25" s="1">
        <v>21173000</v>
      </c>
      <c r="C25" s="4">
        <v>23883769.710000001</v>
      </c>
      <c r="D25" s="52" t="s">
        <v>27</v>
      </c>
      <c r="E25" s="52"/>
      <c r="F25" s="1">
        <f t="shared" si="0"/>
        <v>23883769.710000001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7" s="4" customFormat="1" ht="15.95" customHeight="1">
      <c r="A26" s="7" t="s">
        <v>252</v>
      </c>
      <c r="B26" s="1">
        <v>40552310</v>
      </c>
      <c r="C26" s="1">
        <v>35199393</v>
      </c>
      <c r="D26" s="52" t="s">
        <v>27</v>
      </c>
      <c r="E26" s="52"/>
      <c r="F26" s="1">
        <f t="shared" si="0"/>
        <v>35199393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7" s="4" customFormat="1" ht="21" customHeight="1">
      <c r="A27" s="217" t="s">
        <v>349</v>
      </c>
      <c r="B27" s="172" t="s">
        <v>27</v>
      </c>
      <c r="C27" s="172" t="s">
        <v>27</v>
      </c>
      <c r="D27" s="6">
        <v>498948</v>
      </c>
      <c r="E27" s="6"/>
      <c r="F27" s="6">
        <f>SUM(D27)</f>
        <v>498948</v>
      </c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7" s="4" customFormat="1" ht="20.25" customHeight="1" thickBot="1">
      <c r="A28" s="54" t="s">
        <v>15</v>
      </c>
      <c r="B28" s="53">
        <f>SUM(B21:B26)</f>
        <v>64441000</v>
      </c>
      <c r="C28" s="53">
        <f>SUM(C21:C27)</f>
        <v>62432449.200000003</v>
      </c>
      <c r="D28" s="53">
        <f>SUM(D27)</f>
        <v>498948</v>
      </c>
      <c r="E28" s="216" t="s">
        <v>27</v>
      </c>
      <c r="F28" s="53">
        <f>SUM(F21:F27)</f>
        <v>62931397.200000003</v>
      </c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7" s="4" customFormat="1" ht="30.75" customHeight="1" thickTop="1" thickBot="1">
      <c r="A29" s="173" t="s">
        <v>62</v>
      </c>
      <c r="B29" s="174"/>
      <c r="C29" s="174"/>
      <c r="D29" s="174"/>
      <c r="E29" s="10"/>
      <c r="F29" s="175">
        <f>(F28-F19)</f>
        <v>-3108450.6099999994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7" ht="15.95" customHeight="1" thickTop="1"/>
  </sheetData>
  <mergeCells count="9">
    <mergeCell ref="I4:I6"/>
    <mergeCell ref="J4:J6"/>
    <mergeCell ref="P4:P6"/>
    <mergeCell ref="A1:P1"/>
    <mergeCell ref="A2:P2"/>
    <mergeCell ref="A3:P3"/>
    <mergeCell ref="A4:A7"/>
    <mergeCell ref="B4:B7"/>
    <mergeCell ref="F4:F7"/>
  </mergeCells>
  <pageMargins left="0.28000000000000003" right="0.21" top="0.11" bottom="0.15" header="0.05" footer="0.04"/>
  <pageSetup paperSize="9" orientation="landscape" horizont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02"/>
  <sheetViews>
    <sheetView topLeftCell="A13" workbookViewId="0">
      <selection activeCell="D59" sqref="D59"/>
    </sheetView>
  </sheetViews>
  <sheetFormatPr defaultRowHeight="14.25"/>
  <cols>
    <col min="1" max="1" width="8.125" customWidth="1"/>
    <col min="7" max="7" width="18.5" customWidth="1"/>
    <col min="8" max="8" width="12.375" customWidth="1"/>
  </cols>
  <sheetData>
    <row r="1" spans="1:9" s="23" customFormat="1" ht="31.5" customHeight="1">
      <c r="A1" s="24" t="s">
        <v>183</v>
      </c>
      <c r="B1" s="24"/>
      <c r="C1" s="25"/>
      <c r="D1" s="25"/>
      <c r="E1" s="25"/>
      <c r="F1" s="25"/>
      <c r="G1" s="25"/>
      <c r="H1" s="25"/>
      <c r="I1" s="25"/>
    </row>
    <row r="2" spans="1:9" s="23" customFormat="1" ht="31.5" customHeight="1">
      <c r="A2" s="26"/>
      <c r="B2" s="26" t="s">
        <v>64</v>
      </c>
      <c r="C2" s="25"/>
      <c r="D2" s="25"/>
      <c r="E2" s="25"/>
      <c r="F2" s="25"/>
      <c r="G2" s="25"/>
      <c r="H2" s="25"/>
      <c r="I2" s="25"/>
    </row>
    <row r="3" spans="1:9" s="23" customFormat="1" ht="24.95" customHeight="1">
      <c r="A3" s="26"/>
      <c r="B3" s="24" t="s">
        <v>350</v>
      </c>
      <c r="C3" s="25"/>
      <c r="D3" s="25"/>
      <c r="E3" s="25"/>
      <c r="F3" s="25"/>
      <c r="G3" s="25"/>
      <c r="H3" s="25"/>
      <c r="I3" s="25"/>
    </row>
    <row r="4" spans="1:9" s="23" customFormat="1" ht="24.95" customHeight="1">
      <c r="A4" s="26"/>
      <c r="B4" s="63" t="s">
        <v>240</v>
      </c>
      <c r="C4" s="25"/>
      <c r="D4" s="25"/>
      <c r="E4" s="25"/>
      <c r="F4" s="25"/>
      <c r="G4" s="25"/>
      <c r="H4" s="27">
        <v>77000</v>
      </c>
      <c r="I4" s="25"/>
    </row>
    <row r="5" spans="1:9" s="23" customFormat="1" ht="24.95" customHeight="1">
      <c r="A5" s="26"/>
      <c r="B5" s="63" t="s">
        <v>351</v>
      </c>
      <c r="C5" s="25"/>
      <c r="D5" s="25"/>
      <c r="E5" s="25"/>
      <c r="F5" s="25"/>
      <c r="G5" s="25"/>
      <c r="H5" s="27">
        <v>106339</v>
      </c>
      <c r="I5" s="25"/>
    </row>
    <row r="6" spans="1:9" s="23" customFormat="1" ht="31.5" customHeight="1" thickBot="1">
      <c r="A6" s="26"/>
      <c r="B6" s="26"/>
      <c r="C6" s="25"/>
      <c r="D6" s="25"/>
      <c r="E6" s="25"/>
      <c r="F6" s="24" t="s">
        <v>7</v>
      </c>
      <c r="G6" s="25"/>
      <c r="H6" s="30">
        <f>SUM(H4:H5)</f>
        <v>183339</v>
      </c>
      <c r="I6" s="25"/>
    </row>
    <row r="7" spans="1:9" s="23" customFormat="1" ht="29.25" customHeight="1" thickTop="1">
      <c r="A7" s="26"/>
      <c r="B7" s="26" t="s">
        <v>69</v>
      </c>
      <c r="C7" s="25"/>
      <c r="D7" s="25"/>
      <c r="E7" s="25"/>
      <c r="F7" s="24"/>
      <c r="G7" s="25"/>
      <c r="H7" s="28"/>
      <c r="I7" s="25"/>
    </row>
    <row r="8" spans="1:9" s="23" customFormat="1" ht="31.5" customHeight="1">
      <c r="A8" s="26"/>
      <c r="B8" s="72" t="s">
        <v>181</v>
      </c>
      <c r="C8" s="25"/>
      <c r="D8" s="25"/>
      <c r="E8" s="25"/>
      <c r="F8" s="25"/>
      <c r="G8" s="25"/>
      <c r="H8" s="25"/>
      <c r="I8" s="25"/>
    </row>
    <row r="9" spans="1:9" s="82" customFormat="1" ht="24.95" customHeight="1">
      <c r="A9" s="124"/>
      <c r="B9" s="82" t="s">
        <v>298</v>
      </c>
      <c r="C9" s="63"/>
      <c r="D9" s="63"/>
      <c r="E9" s="63"/>
      <c r="F9" s="63"/>
      <c r="G9" s="63"/>
      <c r="H9" s="119">
        <v>60000</v>
      </c>
      <c r="I9" s="63"/>
    </row>
    <row r="10" spans="1:9" s="82" customFormat="1" ht="24.95" customHeight="1">
      <c r="A10" s="124"/>
      <c r="B10" s="82" t="s">
        <v>299</v>
      </c>
      <c r="C10" s="63"/>
      <c r="D10" s="63"/>
      <c r="E10" s="63"/>
      <c r="F10" s="63"/>
      <c r="G10" s="63"/>
      <c r="H10" s="119">
        <v>12017</v>
      </c>
      <c r="I10" s="63"/>
    </row>
    <row r="11" spans="1:9" s="82" customFormat="1" ht="24.95" customHeight="1">
      <c r="A11" s="124"/>
      <c r="B11" s="82" t="s">
        <v>300</v>
      </c>
      <c r="C11" s="63"/>
      <c r="D11" s="63"/>
      <c r="E11" s="63"/>
      <c r="F11" s="63"/>
      <c r="G11" s="63"/>
      <c r="H11" s="119">
        <v>19524</v>
      </c>
      <c r="I11" s="63"/>
    </row>
    <row r="12" spans="1:9" s="82" customFormat="1" ht="27" customHeight="1" thickBot="1">
      <c r="A12" s="124"/>
      <c r="C12" s="63"/>
      <c r="D12" s="63"/>
      <c r="E12" s="63"/>
      <c r="F12" s="64" t="s">
        <v>7</v>
      </c>
      <c r="G12" s="63"/>
      <c r="H12" s="127">
        <f>SUM(H9:H11)</f>
        <v>91541</v>
      </c>
      <c r="I12" s="63"/>
    </row>
    <row r="13" spans="1:9" s="23" customFormat="1" ht="27" customHeight="1" thickTop="1">
      <c r="A13" s="26"/>
      <c r="B13" s="118" t="s">
        <v>71</v>
      </c>
      <c r="C13" s="25"/>
      <c r="D13" s="25"/>
      <c r="E13" s="25"/>
      <c r="F13" s="25"/>
      <c r="G13" s="25"/>
      <c r="H13" s="25"/>
      <c r="I13" s="25"/>
    </row>
    <row r="14" spans="1:9" s="23" customFormat="1" ht="31.5" customHeight="1">
      <c r="A14" s="26"/>
      <c r="B14" s="24" t="s">
        <v>65</v>
      </c>
      <c r="C14" s="25"/>
      <c r="D14" s="25"/>
      <c r="E14" s="25"/>
      <c r="F14" s="25"/>
      <c r="G14" s="25"/>
      <c r="H14" s="25"/>
      <c r="I14" s="25"/>
    </row>
    <row r="15" spans="1:9" s="82" customFormat="1" ht="23.1" customHeight="1">
      <c r="A15" s="63"/>
      <c r="B15" s="24" t="s">
        <v>66</v>
      </c>
      <c r="C15" s="63"/>
      <c r="D15" s="63"/>
      <c r="E15" s="63"/>
      <c r="F15" s="63"/>
      <c r="G15" s="63"/>
      <c r="H15" s="119"/>
      <c r="I15" s="63"/>
    </row>
    <row r="16" spans="1:9" s="82" customFormat="1" ht="23.1" customHeight="1">
      <c r="A16" s="63"/>
      <c r="B16" s="120" t="s">
        <v>302</v>
      </c>
      <c r="C16" s="63"/>
      <c r="D16" s="63"/>
      <c r="E16" s="63"/>
      <c r="F16" s="63"/>
      <c r="G16" s="63"/>
      <c r="H16" s="119">
        <v>1800</v>
      </c>
      <c r="I16" s="63"/>
    </row>
    <row r="17" spans="1:9" s="82" customFormat="1" ht="23.1" customHeight="1">
      <c r="A17" s="63"/>
      <c r="B17" s="120" t="s">
        <v>303</v>
      </c>
      <c r="C17" s="63"/>
      <c r="D17" s="63"/>
      <c r="E17" s="63"/>
      <c r="F17" s="63"/>
      <c r="G17" s="63"/>
      <c r="H17" s="119">
        <v>5800</v>
      </c>
      <c r="I17" s="63"/>
    </row>
    <row r="18" spans="1:9" s="82" customFormat="1" ht="23.1" customHeight="1">
      <c r="A18" s="63"/>
      <c r="B18" s="120" t="s">
        <v>304</v>
      </c>
      <c r="C18" s="63"/>
      <c r="D18" s="63"/>
      <c r="E18" s="63"/>
      <c r="F18" s="63"/>
      <c r="G18" s="63"/>
      <c r="H18" s="119">
        <v>171200</v>
      </c>
      <c r="I18" s="63"/>
    </row>
    <row r="19" spans="1:9" s="82" customFormat="1" ht="23.1" customHeight="1">
      <c r="A19" s="63"/>
      <c r="B19" s="120" t="s">
        <v>305</v>
      </c>
      <c r="C19" s="63"/>
      <c r="D19" s="63"/>
      <c r="E19" s="63"/>
      <c r="F19" s="63"/>
      <c r="G19" s="63"/>
      <c r="H19" s="119">
        <v>17000</v>
      </c>
      <c r="I19" s="63"/>
    </row>
    <row r="20" spans="1:9" s="82" customFormat="1" ht="23.1" customHeight="1">
      <c r="A20" s="63"/>
      <c r="B20" s="120" t="s">
        <v>306</v>
      </c>
      <c r="C20" s="63"/>
      <c r="D20" s="63"/>
      <c r="E20" s="63"/>
      <c r="F20" s="63"/>
      <c r="G20" s="63"/>
      <c r="H20" s="119">
        <v>3200</v>
      </c>
      <c r="I20" s="63"/>
    </row>
    <row r="21" spans="1:9" s="82" customFormat="1" ht="23.1" customHeight="1">
      <c r="A21" s="63"/>
      <c r="B21" s="120" t="s">
        <v>307</v>
      </c>
      <c r="C21" s="63"/>
      <c r="D21" s="63"/>
      <c r="E21" s="63"/>
      <c r="F21" s="63"/>
      <c r="G21" s="63"/>
      <c r="H21" s="119">
        <v>14000</v>
      </c>
      <c r="I21" s="63"/>
    </row>
    <row r="22" spans="1:9" s="82" customFormat="1" ht="23.1" customHeight="1">
      <c r="A22" s="63"/>
      <c r="B22" s="120" t="s">
        <v>343</v>
      </c>
      <c r="C22" s="63"/>
      <c r="D22" s="63"/>
      <c r="E22" s="63"/>
      <c r="F22" s="63"/>
      <c r="G22" s="63"/>
      <c r="H22" s="119">
        <v>2800</v>
      </c>
      <c r="I22" s="63"/>
    </row>
    <row r="23" spans="1:9" s="82" customFormat="1" ht="23.1" customHeight="1">
      <c r="A23" s="63"/>
      <c r="B23" s="120" t="s">
        <v>342</v>
      </c>
      <c r="C23" s="63"/>
      <c r="D23" s="63"/>
      <c r="E23" s="63"/>
      <c r="F23" s="63"/>
      <c r="G23" s="63"/>
      <c r="H23" s="119">
        <v>8600</v>
      </c>
      <c r="I23" s="63"/>
    </row>
    <row r="24" spans="1:9" s="82" customFormat="1" ht="23.1" customHeight="1">
      <c r="A24" s="63"/>
      <c r="B24" s="120" t="s">
        <v>308</v>
      </c>
      <c r="C24" s="63"/>
      <c r="D24" s="63"/>
      <c r="E24" s="63"/>
      <c r="F24" s="63"/>
      <c r="G24" s="63"/>
      <c r="H24" s="119">
        <v>4400</v>
      </c>
      <c r="I24" s="63"/>
    </row>
    <row r="25" spans="1:9" s="82" customFormat="1" ht="23.1" customHeight="1">
      <c r="A25" s="63"/>
      <c r="B25" s="120" t="s">
        <v>309</v>
      </c>
      <c r="C25" s="63"/>
      <c r="D25" s="63"/>
      <c r="E25" s="63"/>
      <c r="F25" s="63"/>
      <c r="G25" s="63"/>
      <c r="H25" s="119">
        <v>1100</v>
      </c>
      <c r="I25" s="63"/>
    </row>
    <row r="26" spans="1:9" s="82" customFormat="1" ht="23.1" customHeight="1">
      <c r="A26" s="63"/>
      <c r="B26" s="120" t="s">
        <v>310</v>
      </c>
      <c r="C26" s="63"/>
      <c r="D26" s="63"/>
      <c r="E26" s="63"/>
      <c r="F26" s="63"/>
      <c r="G26" s="63"/>
      <c r="H26" s="119">
        <v>9600</v>
      </c>
      <c r="I26" s="63"/>
    </row>
    <row r="27" spans="1:9" s="82" customFormat="1" ht="23.1" customHeight="1">
      <c r="A27" s="63"/>
      <c r="B27" s="120" t="s">
        <v>311</v>
      </c>
      <c r="C27" s="63"/>
      <c r="D27" s="63"/>
      <c r="E27" s="63"/>
      <c r="F27" s="63"/>
      <c r="G27" s="63"/>
      <c r="H27" s="119">
        <v>1440</v>
      </c>
      <c r="I27" s="63"/>
    </row>
    <row r="28" spans="1:9" s="82" customFormat="1" ht="23.1" customHeight="1">
      <c r="A28" s="63"/>
      <c r="B28" s="120" t="s">
        <v>312</v>
      </c>
      <c r="C28" s="63"/>
      <c r="D28" s="63"/>
      <c r="E28" s="63"/>
      <c r="F28" s="63"/>
      <c r="G28" s="63"/>
      <c r="H28" s="119">
        <v>5200</v>
      </c>
      <c r="I28" s="63"/>
    </row>
    <row r="29" spans="1:9" s="82" customFormat="1" ht="23.1" customHeight="1">
      <c r="A29" s="63"/>
      <c r="B29" s="120" t="s">
        <v>313</v>
      </c>
      <c r="C29" s="63"/>
      <c r="D29" s="63"/>
      <c r="E29" s="63"/>
      <c r="F29" s="63"/>
      <c r="G29" s="63"/>
      <c r="H29" s="119">
        <v>2000</v>
      </c>
      <c r="I29" s="63"/>
    </row>
    <row r="30" spans="1:9" s="82" customFormat="1" ht="23.1" customHeight="1">
      <c r="A30" s="63"/>
      <c r="B30" s="120" t="s">
        <v>314</v>
      </c>
      <c r="C30" s="63"/>
      <c r="D30" s="63"/>
      <c r="E30" s="63"/>
      <c r="F30" s="63"/>
      <c r="G30" s="63"/>
      <c r="H30" s="119">
        <v>4800</v>
      </c>
      <c r="I30" s="63"/>
    </row>
    <row r="31" spans="1:9" s="82" customFormat="1" ht="23.1" customHeight="1">
      <c r="A31" s="63"/>
      <c r="B31" s="120" t="s">
        <v>315</v>
      </c>
      <c r="C31" s="63"/>
      <c r="D31" s="63"/>
      <c r="E31" s="63"/>
      <c r="F31" s="63"/>
      <c r="G31" s="63"/>
      <c r="H31" s="119">
        <v>2000</v>
      </c>
      <c r="I31" s="63"/>
    </row>
    <row r="32" spans="1:9" s="82" customFormat="1" ht="23.1" customHeight="1">
      <c r="A32" s="63"/>
      <c r="B32" s="120"/>
      <c r="C32" s="63"/>
      <c r="D32" s="63"/>
      <c r="E32" s="63"/>
      <c r="F32" s="63"/>
      <c r="G32" s="63"/>
      <c r="H32" s="119"/>
      <c r="I32" s="63"/>
    </row>
    <row r="33" spans="1:12" s="23" customFormat="1" ht="31.5" customHeight="1">
      <c r="A33" s="24" t="s">
        <v>183</v>
      </c>
      <c r="B33" s="24"/>
      <c r="C33" s="25"/>
      <c r="D33" s="25"/>
      <c r="E33" s="25"/>
      <c r="F33" s="25"/>
      <c r="G33" s="25"/>
      <c r="H33" s="25"/>
      <c r="I33" s="25"/>
    </row>
    <row r="34" spans="1:12" s="23" customFormat="1" ht="31.5" customHeight="1">
      <c r="A34" s="26"/>
      <c r="B34" s="26" t="s">
        <v>71</v>
      </c>
      <c r="C34" s="25" t="s">
        <v>317</v>
      </c>
      <c r="D34" s="25"/>
      <c r="E34" s="25"/>
      <c r="F34" s="25"/>
      <c r="G34" s="25"/>
      <c r="H34" s="25"/>
      <c r="I34" s="25"/>
    </row>
    <row r="35" spans="1:12" s="23" customFormat="1" ht="31.5" customHeight="1">
      <c r="A35" s="26"/>
      <c r="B35" s="24" t="s">
        <v>316</v>
      </c>
      <c r="C35" s="25"/>
      <c r="D35" s="25"/>
      <c r="E35" s="25"/>
      <c r="F35" s="25"/>
      <c r="G35" s="25"/>
      <c r="H35" s="25"/>
      <c r="I35" s="25"/>
    </row>
    <row r="36" spans="1:12" s="23" customFormat="1" ht="31.5" customHeight="1">
      <c r="A36" s="26"/>
      <c r="B36" s="24" t="s">
        <v>318</v>
      </c>
      <c r="C36" s="25"/>
      <c r="D36" s="25"/>
      <c r="E36" s="25"/>
      <c r="F36" s="25"/>
      <c r="G36" s="25"/>
      <c r="H36" s="25"/>
      <c r="I36" s="25"/>
    </row>
    <row r="37" spans="1:12" s="82" customFormat="1" ht="23.1" customHeight="1">
      <c r="A37" s="63"/>
      <c r="B37" s="120" t="s">
        <v>319</v>
      </c>
      <c r="C37" s="63"/>
      <c r="D37" s="63"/>
      <c r="E37" s="63"/>
      <c r="F37" s="63"/>
      <c r="G37" s="63"/>
      <c r="H37" s="119">
        <v>22000</v>
      </c>
      <c r="I37" s="63"/>
    </row>
    <row r="38" spans="1:12" s="82" customFormat="1" ht="23.1" customHeight="1">
      <c r="A38" s="63"/>
      <c r="B38" s="120" t="s">
        <v>320</v>
      </c>
      <c r="C38" s="63"/>
      <c r="D38" s="63"/>
      <c r="E38" s="63"/>
      <c r="F38" s="63"/>
      <c r="G38" s="63"/>
      <c r="H38" s="119">
        <v>9000</v>
      </c>
      <c r="I38" s="63"/>
    </row>
    <row r="39" spans="1:12" s="82" customFormat="1" ht="23.1" customHeight="1">
      <c r="A39" s="63"/>
      <c r="B39" s="120" t="s">
        <v>179</v>
      </c>
      <c r="C39" s="63"/>
      <c r="D39" s="63"/>
      <c r="E39" s="63"/>
      <c r="F39" s="63"/>
      <c r="G39" s="63"/>
      <c r="H39" s="119">
        <v>22000</v>
      </c>
      <c r="I39" s="63"/>
    </row>
    <row r="40" spans="1:12" s="82" customFormat="1" ht="23.1" customHeight="1">
      <c r="A40" s="63"/>
      <c r="B40" s="120" t="s">
        <v>321</v>
      </c>
      <c r="C40" s="63"/>
      <c r="D40" s="63"/>
      <c r="E40" s="63"/>
      <c r="F40" s="63"/>
      <c r="G40" s="63"/>
      <c r="H40" s="119">
        <v>2800</v>
      </c>
      <c r="I40" s="63"/>
      <c r="L40" s="121"/>
    </row>
    <row r="41" spans="1:12" s="82" customFormat="1" ht="23.1" customHeight="1">
      <c r="A41" s="63"/>
      <c r="B41" s="120" t="s">
        <v>322</v>
      </c>
      <c r="C41" s="63"/>
      <c r="D41" s="63"/>
      <c r="E41" s="63"/>
      <c r="F41" s="63"/>
      <c r="G41" s="63"/>
      <c r="H41" s="119">
        <v>32000</v>
      </c>
      <c r="I41" s="63"/>
    </row>
    <row r="42" spans="1:12" s="82" customFormat="1" ht="23.1" customHeight="1">
      <c r="A42" s="63"/>
      <c r="B42" s="120" t="s">
        <v>323</v>
      </c>
      <c r="C42" s="63"/>
      <c r="D42" s="63"/>
      <c r="E42" s="63"/>
      <c r="F42" s="64"/>
      <c r="G42" s="63"/>
      <c r="H42" s="122">
        <v>2800</v>
      </c>
      <c r="I42" s="63"/>
    </row>
    <row r="43" spans="1:12" s="82" customFormat="1" ht="30" customHeight="1">
      <c r="A43" s="63"/>
      <c r="B43" s="64" t="s">
        <v>325</v>
      </c>
      <c r="C43" s="63"/>
      <c r="D43" s="63"/>
      <c r="E43" s="63"/>
      <c r="F43" s="64"/>
      <c r="G43" s="63"/>
      <c r="H43" s="122"/>
      <c r="I43" s="63"/>
    </row>
    <row r="44" spans="1:12" s="82" customFormat="1" ht="23.1" customHeight="1">
      <c r="A44" s="63"/>
      <c r="B44" s="63" t="s">
        <v>326</v>
      </c>
      <c r="C44" s="63"/>
      <c r="D44" s="63"/>
      <c r="E44" s="63"/>
      <c r="F44" s="64"/>
      <c r="G44" s="63"/>
      <c r="H44" s="122">
        <v>2685000</v>
      </c>
      <c r="I44" s="63"/>
    </row>
    <row r="45" spans="1:12" s="82" customFormat="1" ht="29.25" customHeight="1">
      <c r="A45" s="63"/>
      <c r="B45" s="64" t="s">
        <v>67</v>
      </c>
      <c r="C45" s="63"/>
      <c r="D45" s="63"/>
      <c r="E45" s="63"/>
      <c r="F45" s="64"/>
      <c r="G45" s="63"/>
      <c r="H45" s="122"/>
      <c r="I45" s="63"/>
    </row>
    <row r="46" spans="1:12" s="82" customFormat="1" ht="23.1" customHeight="1">
      <c r="A46" s="63"/>
      <c r="B46" s="120" t="s">
        <v>324</v>
      </c>
      <c r="C46" s="63"/>
      <c r="D46" s="63"/>
      <c r="E46" s="63"/>
      <c r="F46" s="64"/>
      <c r="G46" s="63"/>
      <c r="H46" s="122">
        <v>3600</v>
      </c>
      <c r="I46" s="63"/>
    </row>
    <row r="47" spans="1:12" s="82" customFormat="1" ht="28.5" customHeight="1">
      <c r="A47" s="63"/>
      <c r="B47" s="64" t="s">
        <v>180</v>
      </c>
      <c r="C47" s="63"/>
      <c r="D47" s="63"/>
      <c r="E47" s="63"/>
      <c r="F47" s="64"/>
      <c r="G47" s="63"/>
      <c r="H47" s="122"/>
      <c r="I47" s="63"/>
    </row>
    <row r="48" spans="1:12" s="82" customFormat="1" ht="23.1" customHeight="1">
      <c r="A48" s="63"/>
      <c r="B48" s="120" t="s">
        <v>329</v>
      </c>
      <c r="C48" s="63"/>
      <c r="D48" s="63"/>
      <c r="E48" s="63"/>
      <c r="F48" s="64"/>
      <c r="G48" s="63"/>
      <c r="H48" s="122">
        <v>59000</v>
      </c>
      <c r="I48" s="63"/>
    </row>
    <row r="49" spans="1:9" s="82" customFormat="1" ht="27.75" customHeight="1">
      <c r="A49" s="63"/>
      <c r="B49" s="64" t="s">
        <v>327</v>
      </c>
      <c r="C49" s="63"/>
      <c r="D49" s="63"/>
      <c r="E49" s="63"/>
      <c r="F49" s="64"/>
      <c r="G49" s="63"/>
      <c r="H49" s="122"/>
      <c r="I49" s="63"/>
    </row>
    <row r="50" spans="1:9" s="82" customFormat="1" ht="23.1" customHeight="1">
      <c r="A50" s="63"/>
      <c r="B50" s="120" t="s">
        <v>328</v>
      </c>
      <c r="C50" s="63"/>
      <c r="D50" s="63"/>
      <c r="E50" s="63"/>
      <c r="F50" s="63"/>
      <c r="G50" s="63"/>
      <c r="H50" s="122">
        <v>3250</v>
      </c>
      <c r="I50" s="63"/>
    </row>
    <row r="51" spans="1:9" s="82" customFormat="1" ht="27" customHeight="1">
      <c r="A51" s="63"/>
      <c r="B51" s="64" t="s">
        <v>330</v>
      </c>
      <c r="C51" s="63"/>
      <c r="D51" s="63"/>
      <c r="E51" s="63"/>
      <c r="F51" s="63"/>
      <c r="G51" s="63"/>
      <c r="H51" s="122"/>
      <c r="I51" s="63"/>
    </row>
    <row r="52" spans="1:9" s="82" customFormat="1" ht="23.1" customHeight="1">
      <c r="A52" s="63"/>
      <c r="B52" s="120" t="s">
        <v>331</v>
      </c>
      <c r="C52" s="63"/>
      <c r="D52" s="63"/>
      <c r="E52" s="63"/>
      <c r="F52" s="63"/>
      <c r="G52" s="63"/>
      <c r="H52" s="122">
        <v>63130</v>
      </c>
      <c r="I52" s="63"/>
    </row>
    <row r="53" spans="1:9" s="82" customFormat="1" ht="31.5" customHeight="1">
      <c r="A53" s="26"/>
      <c r="B53" s="64" t="s">
        <v>68</v>
      </c>
      <c r="C53" s="63"/>
      <c r="D53" s="63"/>
      <c r="E53" s="63"/>
      <c r="F53" s="63"/>
      <c r="G53" s="63"/>
      <c r="H53" s="123"/>
      <c r="I53" s="63"/>
    </row>
    <row r="54" spans="1:9" s="82" customFormat="1" ht="26.25" customHeight="1">
      <c r="A54" s="63"/>
      <c r="B54" s="120" t="s">
        <v>332</v>
      </c>
      <c r="C54" s="63"/>
      <c r="D54" s="63"/>
      <c r="E54" s="63"/>
      <c r="F54" s="63"/>
      <c r="G54" s="63"/>
      <c r="H54" s="122">
        <v>16900</v>
      </c>
      <c r="I54" s="63"/>
    </row>
    <row r="55" spans="1:9" s="82" customFormat="1" ht="23.1" customHeight="1">
      <c r="A55" s="63"/>
      <c r="B55" s="120" t="s">
        <v>334</v>
      </c>
      <c r="C55" s="63"/>
      <c r="D55" s="63"/>
      <c r="E55" s="63"/>
      <c r="F55" s="63"/>
      <c r="G55" s="63"/>
      <c r="H55" s="122">
        <v>6503.46</v>
      </c>
      <c r="I55" s="63"/>
    </row>
    <row r="56" spans="1:9" s="82" customFormat="1" ht="23.1" customHeight="1">
      <c r="A56" s="63"/>
      <c r="B56" s="120" t="s">
        <v>333</v>
      </c>
      <c r="C56" s="63"/>
      <c r="D56" s="63"/>
      <c r="E56" s="63"/>
      <c r="F56" s="63"/>
      <c r="G56" s="63"/>
      <c r="H56" s="122">
        <v>40000</v>
      </c>
      <c r="I56" s="63"/>
    </row>
    <row r="57" spans="1:9" s="82" customFormat="1" ht="28.5" customHeight="1" thickBot="1">
      <c r="A57" s="63"/>
      <c r="B57" s="64"/>
      <c r="C57" s="63"/>
      <c r="D57" s="63"/>
      <c r="E57" s="63"/>
      <c r="F57" s="64" t="s">
        <v>7</v>
      </c>
      <c r="G57" s="63"/>
      <c r="H57" s="127">
        <f>SUM(H16:H56)</f>
        <v>3222923.46</v>
      </c>
      <c r="I57" s="63"/>
    </row>
    <row r="58" spans="1:9" s="82" customFormat="1" ht="23.1" customHeight="1" thickTop="1">
      <c r="A58" s="63"/>
      <c r="B58" s="120"/>
      <c r="C58" s="63"/>
      <c r="D58" s="63"/>
      <c r="E58" s="63"/>
      <c r="F58" s="63"/>
      <c r="G58" s="63"/>
      <c r="H58" s="122"/>
      <c r="I58" s="63"/>
    </row>
    <row r="59" spans="1:9" s="82" customFormat="1" ht="23.1" customHeight="1">
      <c r="A59" s="63"/>
      <c r="B59" s="64"/>
      <c r="C59" s="63"/>
      <c r="D59" s="63"/>
      <c r="E59" s="63"/>
      <c r="F59" s="63"/>
      <c r="G59" s="63"/>
      <c r="H59" s="123"/>
      <c r="I59" s="63"/>
    </row>
    <row r="60" spans="1:9" s="82" customFormat="1" ht="23.1" customHeight="1">
      <c r="A60" s="63"/>
      <c r="B60" s="120"/>
      <c r="C60" s="63"/>
      <c r="D60" s="63"/>
      <c r="E60" s="63"/>
      <c r="F60" s="63"/>
      <c r="G60" s="63"/>
      <c r="H60" s="122"/>
      <c r="I60" s="63"/>
    </row>
    <row r="61" spans="1:9" s="82" customFormat="1" ht="23.1" customHeight="1">
      <c r="A61" s="63"/>
      <c r="B61" s="64"/>
      <c r="C61" s="63"/>
      <c r="D61" s="63"/>
      <c r="E61" s="63"/>
      <c r="F61" s="63"/>
      <c r="G61" s="63"/>
      <c r="H61" s="123"/>
      <c r="I61" s="63"/>
    </row>
    <row r="62" spans="1:9" s="82" customFormat="1" ht="23.1" customHeight="1">
      <c r="A62" s="63"/>
      <c r="B62" s="120"/>
      <c r="C62" s="63"/>
      <c r="D62" s="63"/>
      <c r="E62" s="63"/>
      <c r="F62" s="63"/>
      <c r="G62" s="63"/>
      <c r="H62" s="122"/>
      <c r="I62" s="63"/>
    </row>
    <row r="63" spans="1:9" s="82" customFormat="1" ht="23.1" customHeight="1">
      <c r="A63" s="24" t="s">
        <v>183</v>
      </c>
      <c r="B63" s="120"/>
      <c r="C63" s="63"/>
      <c r="D63" s="63"/>
      <c r="E63" s="63"/>
      <c r="F63" s="63"/>
      <c r="G63" s="63"/>
      <c r="H63" s="122"/>
      <c r="I63" s="63"/>
    </row>
    <row r="64" spans="1:9" s="82" customFormat="1" ht="29.25" customHeight="1">
      <c r="A64" s="124"/>
      <c r="B64" s="124" t="s">
        <v>352</v>
      </c>
      <c r="C64" s="63"/>
      <c r="D64" s="63"/>
      <c r="E64" s="63"/>
      <c r="F64" s="63"/>
      <c r="G64" s="63"/>
      <c r="H64" s="63"/>
      <c r="I64" s="63"/>
    </row>
    <row r="65" spans="1:9" s="82" customFormat="1" ht="31.5" customHeight="1">
      <c r="A65" s="124"/>
      <c r="B65" s="64" t="s">
        <v>70</v>
      </c>
      <c r="C65" s="63"/>
      <c r="D65" s="63"/>
      <c r="E65" s="63"/>
      <c r="F65" s="63"/>
      <c r="G65" s="63"/>
      <c r="H65" s="63"/>
      <c r="I65" s="63"/>
    </row>
    <row r="66" spans="1:9" s="82" customFormat="1" ht="23.1" customHeight="1">
      <c r="A66" s="124"/>
      <c r="B66" s="120" t="s">
        <v>335</v>
      </c>
      <c r="C66" s="63"/>
      <c r="D66" s="63"/>
      <c r="E66" s="63"/>
      <c r="F66" s="63"/>
      <c r="G66" s="63"/>
      <c r="H66" s="119">
        <v>1535000</v>
      </c>
      <c r="I66" s="63"/>
    </row>
    <row r="67" spans="1:9" s="82" customFormat="1" ht="23.1" customHeight="1">
      <c r="A67" s="124"/>
      <c r="B67" s="120" t="s">
        <v>336</v>
      </c>
      <c r="C67" s="63"/>
      <c r="D67" s="63"/>
      <c r="E67" s="63"/>
      <c r="F67" s="63"/>
      <c r="G67" s="63"/>
      <c r="H67" s="119">
        <v>970000</v>
      </c>
      <c r="I67" s="63"/>
    </row>
    <row r="68" spans="1:9" s="82" customFormat="1" ht="27.75" customHeight="1">
      <c r="A68" s="124"/>
      <c r="B68" s="64" t="s">
        <v>75</v>
      </c>
      <c r="C68" s="63"/>
      <c r="D68" s="63"/>
      <c r="E68" s="63"/>
      <c r="F68" s="63"/>
      <c r="G68" s="63"/>
      <c r="H68" s="119"/>
      <c r="I68" s="63"/>
    </row>
    <row r="69" spans="1:9" s="82" customFormat="1" ht="23.1" customHeight="1">
      <c r="A69" s="124"/>
      <c r="B69" s="120" t="s">
        <v>339</v>
      </c>
      <c r="C69" s="63"/>
      <c r="D69" s="63"/>
      <c r="E69" s="63"/>
      <c r="F69" s="63"/>
      <c r="G69" s="63"/>
      <c r="H69" s="119">
        <v>49000</v>
      </c>
      <c r="I69" s="63"/>
    </row>
    <row r="70" spans="1:9" s="82" customFormat="1" ht="23.1" customHeight="1">
      <c r="A70" s="124"/>
      <c r="B70" s="120" t="s">
        <v>344</v>
      </c>
      <c r="C70" s="63"/>
      <c r="D70" s="63"/>
      <c r="E70" s="63"/>
      <c r="F70" s="63"/>
      <c r="G70" s="63"/>
      <c r="H70" s="119">
        <v>493000</v>
      </c>
      <c r="I70" s="63"/>
    </row>
    <row r="71" spans="1:9" s="82" customFormat="1" ht="23.1" customHeight="1">
      <c r="A71" s="63"/>
      <c r="B71" s="63"/>
      <c r="C71" s="63"/>
      <c r="D71" s="63"/>
      <c r="E71" s="63"/>
      <c r="F71" s="64"/>
      <c r="G71" s="63"/>
      <c r="H71" s="125"/>
      <c r="I71" s="63"/>
    </row>
    <row r="72" spans="1:9" s="82" customFormat="1" ht="23.1" customHeight="1">
      <c r="A72" s="63"/>
      <c r="B72" s="64" t="s">
        <v>337</v>
      </c>
      <c r="C72" s="63"/>
      <c r="D72" s="63"/>
      <c r="E72" s="63"/>
      <c r="F72" s="64"/>
      <c r="G72" s="63"/>
      <c r="H72" s="125"/>
      <c r="I72" s="63"/>
    </row>
    <row r="73" spans="1:9" s="82" customFormat="1" ht="21.75" customHeight="1">
      <c r="A73" s="63"/>
      <c r="B73" s="120" t="s">
        <v>338</v>
      </c>
      <c r="C73" s="63"/>
      <c r="D73" s="63"/>
      <c r="E73" s="63"/>
      <c r="F73" s="64"/>
      <c r="G73" s="63"/>
      <c r="H73" s="126">
        <v>407407</v>
      </c>
      <c r="I73" s="63"/>
    </row>
    <row r="74" spans="1:9" s="82" customFormat="1" ht="20.25" customHeight="1">
      <c r="A74" s="63"/>
      <c r="B74" s="120"/>
      <c r="C74" s="63"/>
      <c r="D74" s="63"/>
      <c r="E74" s="63"/>
      <c r="F74" s="64"/>
      <c r="G74" s="63"/>
      <c r="H74" s="125"/>
      <c r="I74" s="63"/>
    </row>
    <row r="75" spans="1:9" s="82" customFormat="1" ht="26.25" customHeight="1">
      <c r="A75" s="63"/>
      <c r="B75" s="64" t="s">
        <v>185</v>
      </c>
      <c r="C75" s="63"/>
      <c r="D75" s="63"/>
      <c r="E75" s="63"/>
      <c r="F75" s="64"/>
      <c r="G75" s="63"/>
      <c r="H75" s="125"/>
      <c r="I75" s="63"/>
    </row>
    <row r="76" spans="1:9" s="82" customFormat="1" ht="24.95" customHeight="1">
      <c r="A76" s="63"/>
      <c r="B76" s="63" t="s">
        <v>355</v>
      </c>
      <c r="C76" s="63"/>
      <c r="D76" s="63"/>
      <c r="E76" s="63"/>
      <c r="F76" s="64"/>
      <c r="G76" s="63"/>
      <c r="H76" s="125"/>
      <c r="I76" s="63"/>
    </row>
    <row r="77" spans="1:9" s="82" customFormat="1" ht="24.95" customHeight="1">
      <c r="A77" s="63"/>
      <c r="B77" s="63" t="s">
        <v>353</v>
      </c>
      <c r="C77" s="63"/>
      <c r="D77" s="63"/>
      <c r="E77" s="63"/>
      <c r="F77" s="64"/>
      <c r="G77" s="63"/>
      <c r="H77" s="126">
        <v>3420000</v>
      </c>
      <c r="I77" s="63"/>
    </row>
    <row r="78" spans="1:9" s="82" customFormat="1" ht="24.95" customHeight="1">
      <c r="A78" s="63"/>
      <c r="B78" s="63" t="s">
        <v>358</v>
      </c>
      <c r="C78" s="63"/>
      <c r="D78" s="63"/>
      <c r="E78" s="63"/>
      <c r="F78" s="64"/>
      <c r="G78" s="63"/>
      <c r="H78" s="126">
        <v>1940000</v>
      </c>
      <c r="I78" s="63"/>
    </row>
    <row r="79" spans="1:9" s="82" customFormat="1" ht="24.95" customHeight="1">
      <c r="A79" s="63"/>
      <c r="B79" s="63" t="s">
        <v>354</v>
      </c>
      <c r="C79" s="63"/>
      <c r="D79" s="63"/>
      <c r="E79" s="63"/>
      <c r="F79" s="64"/>
      <c r="G79" s="63"/>
      <c r="H79" s="126">
        <v>1542000</v>
      </c>
      <c r="I79" s="63"/>
    </row>
    <row r="80" spans="1:9" s="82" customFormat="1" ht="24.95" customHeight="1">
      <c r="A80" s="63"/>
      <c r="B80" s="63" t="s">
        <v>356</v>
      </c>
      <c r="C80" s="63"/>
      <c r="D80" s="63"/>
      <c r="E80" s="63"/>
      <c r="F80" s="64"/>
      <c r="G80" s="63"/>
      <c r="H80" s="126">
        <v>1085520</v>
      </c>
      <c r="I80" s="63"/>
    </row>
    <row r="81" spans="1:9" s="82" customFormat="1" ht="24.95" customHeight="1">
      <c r="A81" s="63"/>
      <c r="B81" s="63" t="s">
        <v>357</v>
      </c>
      <c r="C81" s="63"/>
      <c r="D81" s="63"/>
      <c r="E81" s="63"/>
      <c r="F81" s="64"/>
      <c r="G81" s="63"/>
      <c r="H81" s="126">
        <v>512000</v>
      </c>
      <c r="I81" s="63"/>
    </row>
    <row r="82" spans="1:9" s="82" customFormat="1" ht="31.5" customHeight="1" thickBot="1">
      <c r="A82" s="63"/>
      <c r="B82" s="63"/>
      <c r="C82" s="63"/>
      <c r="D82" s="63"/>
      <c r="E82" s="63"/>
      <c r="F82" s="64" t="s">
        <v>7</v>
      </c>
      <c r="G82" s="63"/>
      <c r="H82" s="128">
        <f>SUM(H66:H81)</f>
        <v>11953927</v>
      </c>
      <c r="I82" s="63"/>
    </row>
    <row r="83" spans="1:9" s="23" customFormat="1" ht="39.75" customHeight="1" thickTop="1">
      <c r="A83" s="26"/>
      <c r="B83" s="26" t="s">
        <v>359</v>
      </c>
      <c r="C83" s="29"/>
      <c r="D83" s="29"/>
      <c r="E83" s="25"/>
      <c r="F83" s="25"/>
      <c r="G83" s="25"/>
      <c r="H83" s="29"/>
      <c r="I83" s="25"/>
    </row>
    <row r="84" spans="1:9" s="23" customFormat="1" ht="28.5" customHeight="1">
      <c r="A84" s="26"/>
      <c r="B84" s="24" t="s">
        <v>182</v>
      </c>
      <c r="C84" s="29"/>
      <c r="D84" s="29"/>
      <c r="E84" s="25"/>
      <c r="F84" s="25"/>
      <c r="G84" s="25"/>
      <c r="H84" s="29"/>
      <c r="I84" s="25"/>
    </row>
    <row r="85" spans="1:9" s="82" customFormat="1" ht="23.1" customHeight="1">
      <c r="A85" s="63"/>
      <c r="B85" s="63" t="s">
        <v>72</v>
      </c>
      <c r="C85" s="126"/>
      <c r="D85" s="126"/>
      <c r="E85" s="63"/>
      <c r="F85" s="63"/>
      <c r="G85" s="63"/>
      <c r="H85" s="126">
        <v>407407</v>
      </c>
      <c r="I85" s="63"/>
    </row>
    <row r="86" spans="1:9" s="82" customFormat="1" ht="23.1" customHeight="1">
      <c r="A86" s="63"/>
      <c r="B86" s="63" t="s">
        <v>340</v>
      </c>
      <c r="C86" s="122"/>
      <c r="D86" s="122"/>
      <c r="E86" s="63"/>
      <c r="F86" s="63"/>
      <c r="G86" s="63"/>
      <c r="H86" s="126">
        <v>60000</v>
      </c>
      <c r="I86" s="63"/>
    </row>
    <row r="87" spans="1:9" s="82" customFormat="1" ht="23.1" customHeight="1">
      <c r="A87" s="63"/>
      <c r="B87" s="63" t="s">
        <v>341</v>
      </c>
      <c r="C87" s="122"/>
      <c r="D87" s="122"/>
      <c r="E87" s="63"/>
      <c r="F87" s="63"/>
      <c r="G87" s="63"/>
      <c r="H87" s="126">
        <v>31541</v>
      </c>
      <c r="I87" s="63"/>
    </row>
    <row r="88" spans="1:9" s="82" customFormat="1" ht="28.5" customHeight="1" thickBot="1">
      <c r="A88" s="63"/>
      <c r="B88" s="63"/>
      <c r="C88" s="122"/>
      <c r="D88" s="122"/>
      <c r="E88" s="63"/>
      <c r="F88" s="64" t="s">
        <v>7</v>
      </c>
      <c r="G88" s="63"/>
      <c r="H88" s="128">
        <f>SUM(H85:H87)</f>
        <v>498948</v>
      </c>
      <c r="I88" s="63"/>
    </row>
    <row r="89" spans="1:9" s="82" customFormat="1" ht="23.1" customHeight="1" thickTop="1">
      <c r="A89" s="63"/>
      <c r="B89" s="63"/>
      <c r="C89" s="122"/>
      <c r="D89" s="122"/>
      <c r="E89" s="63"/>
      <c r="F89" s="63"/>
      <c r="G89" s="63"/>
      <c r="H89" s="126"/>
      <c r="I89" s="63"/>
    </row>
    <row r="90" spans="1:9" s="82" customFormat="1" ht="23.1" customHeight="1">
      <c r="A90" s="63"/>
      <c r="B90" s="63"/>
      <c r="C90" s="123"/>
      <c r="D90" s="123"/>
      <c r="E90" s="63"/>
      <c r="F90" s="63"/>
      <c r="G90" s="63"/>
      <c r="H90" s="126"/>
      <c r="I90" s="63"/>
    </row>
    <row r="91" spans="1:9" s="82" customFormat="1" ht="23.1" customHeight="1">
      <c r="A91" s="63"/>
      <c r="B91" s="63"/>
      <c r="C91" s="63"/>
      <c r="D91" s="129"/>
      <c r="E91" s="63"/>
      <c r="F91" s="63"/>
      <c r="G91" s="63"/>
      <c r="H91" s="119"/>
      <c r="I91" s="63"/>
    </row>
    <row r="92" spans="1:9" s="82" customFormat="1" ht="23.1" customHeight="1">
      <c r="A92" s="63"/>
      <c r="B92" s="63"/>
      <c r="C92" s="63"/>
      <c r="D92" s="129"/>
      <c r="E92" s="63"/>
      <c r="F92" s="63"/>
      <c r="G92" s="63"/>
      <c r="H92" s="119"/>
    </row>
    <row r="93" spans="1:9" s="82" customFormat="1" ht="23.1" customHeight="1">
      <c r="A93" s="63"/>
      <c r="B93" s="63"/>
      <c r="C93" s="63"/>
      <c r="D93" s="129"/>
      <c r="E93" s="63"/>
      <c r="F93" s="63"/>
      <c r="G93" s="63"/>
      <c r="H93" s="119"/>
    </row>
    <row r="94" spans="1:9" s="130" customFormat="1" ht="23.1" customHeight="1"/>
    <row r="95" spans="1:9" s="23" customFormat="1" ht="27.75" customHeight="1">
      <c r="A95" s="26"/>
      <c r="C95" s="29"/>
      <c r="D95" s="29"/>
      <c r="E95" s="25"/>
      <c r="F95" s="25"/>
      <c r="G95" s="25"/>
      <c r="H95" s="29"/>
      <c r="I95" s="25"/>
    </row>
    <row r="96" spans="1:9" s="23" customFormat="1" ht="27" customHeight="1">
      <c r="A96" s="26"/>
      <c r="B96" s="24"/>
      <c r="C96" s="29"/>
      <c r="D96" s="29"/>
      <c r="E96" s="25"/>
      <c r="F96" s="25"/>
      <c r="G96" s="25"/>
      <c r="H96" s="29"/>
      <c r="I96" s="25"/>
    </row>
    <row r="97" spans="1:9" s="82" customFormat="1" ht="23.1" customHeight="1">
      <c r="A97" s="63"/>
      <c r="B97" s="63"/>
      <c r="C97" s="126"/>
      <c r="D97" s="126"/>
      <c r="E97" s="63"/>
      <c r="F97" s="63"/>
      <c r="G97" s="63"/>
      <c r="H97" s="126"/>
      <c r="I97" s="63"/>
    </row>
    <row r="98" spans="1:9" s="82" customFormat="1" ht="23.1" customHeight="1">
      <c r="A98" s="63"/>
      <c r="B98" s="63"/>
      <c r="C98" s="122"/>
      <c r="D98" s="122"/>
      <c r="E98" s="63"/>
      <c r="F98" s="63"/>
      <c r="G98" s="63"/>
      <c r="H98" s="126"/>
      <c r="I98" s="63"/>
    </row>
    <row r="99" spans="1:9" s="82" customFormat="1" ht="24" customHeight="1" thickBot="1">
      <c r="A99" s="63"/>
      <c r="B99" s="63"/>
      <c r="C99" s="122"/>
      <c r="D99" s="122"/>
      <c r="E99" s="63"/>
      <c r="F99" s="64"/>
      <c r="G99" s="63"/>
      <c r="H99" s="128"/>
      <c r="I99" s="63"/>
    </row>
    <row r="100" spans="1:9" s="82" customFormat="1" ht="23.1" customHeight="1" thickTop="1">
      <c r="A100" s="63"/>
      <c r="B100" s="63"/>
      <c r="C100" s="122"/>
      <c r="D100" s="122"/>
      <c r="E100" s="63"/>
      <c r="F100" s="63"/>
      <c r="G100" s="63"/>
      <c r="H100" s="126"/>
      <c r="I100" s="63"/>
    </row>
    <row r="101" spans="1:9" s="82" customFormat="1" ht="23.1" customHeight="1">
      <c r="A101" s="63"/>
      <c r="B101" s="63"/>
      <c r="C101" s="123"/>
      <c r="D101" s="123"/>
      <c r="E101" s="63"/>
      <c r="F101" s="63"/>
      <c r="G101" s="63"/>
      <c r="H101" s="126"/>
      <c r="I101" s="63"/>
    </row>
    <row r="102" spans="1:9" s="82" customFormat="1" ht="23.1" customHeight="1">
      <c r="A102" s="63"/>
      <c r="B102" s="63"/>
      <c r="C102" s="63"/>
      <c r="D102" s="129"/>
      <c r="E102" s="63"/>
      <c r="F102" s="63"/>
      <c r="G102" s="63"/>
      <c r="H102" s="119"/>
      <c r="I102" s="63"/>
    </row>
  </sheetData>
  <pageMargins left="0.76" right="0.35" top="0.31" bottom="0.37" header="0.24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F13" sqref="F13"/>
    </sheetView>
  </sheetViews>
  <sheetFormatPr defaultRowHeight="14.25"/>
  <cols>
    <col min="1" max="1" width="25" customWidth="1"/>
    <col min="2" max="2" width="7.5" customWidth="1"/>
    <col min="3" max="3" width="8.125" customWidth="1"/>
    <col min="4" max="4" width="7" customWidth="1"/>
    <col min="5" max="6" width="8.25" customWidth="1"/>
    <col min="7" max="7" width="7.375" customWidth="1"/>
    <col min="8" max="8" width="7.5" customWidth="1"/>
    <col min="9" max="9" width="7.875" customWidth="1"/>
    <col min="10" max="10" width="6.875" customWidth="1"/>
    <col min="11" max="11" width="7.875" customWidth="1"/>
    <col min="12" max="12" width="7.125" customWidth="1"/>
    <col min="13" max="14" width="8.125" customWidth="1"/>
    <col min="15" max="15" width="7.375" customWidth="1"/>
  </cols>
  <sheetData>
    <row r="1" spans="1:16" s="63" customFormat="1" ht="24.95" customHeight="1">
      <c r="A1" s="252" t="s">
        <v>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6" s="63" customFormat="1" ht="24.95" customHeight="1">
      <c r="A2" s="252" t="s">
        <v>10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6" s="63" customFormat="1" ht="24.95" customHeight="1">
      <c r="A3" s="253" t="s">
        <v>243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6" s="4" customFormat="1" ht="15.95" customHeight="1">
      <c r="A4" s="248" t="s">
        <v>6</v>
      </c>
      <c r="B4" s="248" t="s">
        <v>8</v>
      </c>
      <c r="C4" s="143" t="s">
        <v>244</v>
      </c>
      <c r="D4" s="176" t="s">
        <v>247</v>
      </c>
      <c r="E4" s="248" t="s">
        <v>7</v>
      </c>
      <c r="F4" s="143" t="s">
        <v>40</v>
      </c>
      <c r="G4" s="143" t="s">
        <v>41</v>
      </c>
      <c r="H4" s="248" t="s">
        <v>11</v>
      </c>
      <c r="I4" s="248" t="s">
        <v>12</v>
      </c>
      <c r="J4" s="143" t="s">
        <v>42</v>
      </c>
      <c r="K4" s="143" t="s">
        <v>43</v>
      </c>
      <c r="L4" s="143" t="s">
        <v>44</v>
      </c>
      <c r="M4" s="143" t="s">
        <v>45</v>
      </c>
      <c r="N4" s="143" t="s">
        <v>46</v>
      </c>
      <c r="O4" s="248" t="s">
        <v>5</v>
      </c>
    </row>
    <row r="5" spans="1:16" s="4" customFormat="1" ht="15.95" customHeight="1">
      <c r="A5" s="249"/>
      <c r="B5" s="249"/>
      <c r="C5" s="144" t="s">
        <v>245</v>
      </c>
      <c r="D5" s="177" t="s">
        <v>248</v>
      </c>
      <c r="E5" s="249"/>
      <c r="F5" s="144" t="s">
        <v>47</v>
      </c>
      <c r="G5" s="144" t="s">
        <v>48</v>
      </c>
      <c r="H5" s="249"/>
      <c r="I5" s="249"/>
      <c r="J5" s="144" t="s">
        <v>49</v>
      </c>
      <c r="K5" s="144" t="s">
        <v>50</v>
      </c>
      <c r="L5" s="144" t="s">
        <v>51</v>
      </c>
      <c r="M5" s="144" t="s">
        <v>52</v>
      </c>
      <c r="N5" s="144" t="s">
        <v>53</v>
      </c>
      <c r="O5" s="249"/>
    </row>
    <row r="6" spans="1:16" s="4" customFormat="1" ht="15.95" customHeight="1">
      <c r="A6" s="249"/>
      <c r="B6" s="249"/>
      <c r="C6" s="144" t="s">
        <v>246</v>
      </c>
      <c r="D6" s="177" t="s">
        <v>249</v>
      </c>
      <c r="E6" s="249"/>
      <c r="F6" s="144"/>
      <c r="G6" s="144" t="s">
        <v>54</v>
      </c>
      <c r="H6" s="249"/>
      <c r="I6" s="249"/>
      <c r="J6" s="144"/>
      <c r="K6" s="144"/>
      <c r="L6" s="144"/>
      <c r="M6" s="144" t="s">
        <v>55</v>
      </c>
      <c r="N6" s="144" t="s">
        <v>56</v>
      </c>
      <c r="O6" s="249"/>
    </row>
    <row r="7" spans="1:16" s="4" customFormat="1" ht="15.95" customHeight="1">
      <c r="A7" s="254"/>
      <c r="B7" s="254"/>
      <c r="C7" s="145"/>
      <c r="D7" s="178" t="s">
        <v>250</v>
      </c>
      <c r="E7" s="254"/>
      <c r="F7" s="145"/>
      <c r="G7" s="145"/>
      <c r="H7" s="145"/>
      <c r="I7" s="145"/>
      <c r="J7" s="145"/>
      <c r="K7" s="145"/>
      <c r="L7" s="145"/>
      <c r="M7" s="145"/>
      <c r="N7" s="145"/>
      <c r="O7" s="145"/>
    </row>
    <row r="8" spans="1:16" s="4" customFormat="1" ht="15.95" customHeight="1">
      <c r="A8" s="5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s="4" customFormat="1" ht="15.95" customHeight="1">
      <c r="A9" s="104" t="s">
        <v>57</v>
      </c>
      <c r="B9" s="6">
        <v>12121740</v>
      </c>
      <c r="C9" s="6">
        <v>11351616</v>
      </c>
      <c r="D9" s="172" t="s">
        <v>27</v>
      </c>
      <c r="E9" s="172">
        <v>11351616</v>
      </c>
      <c r="F9" s="172" t="s">
        <v>27</v>
      </c>
      <c r="G9" s="172" t="s">
        <v>27</v>
      </c>
      <c r="H9" s="172" t="s">
        <v>27</v>
      </c>
      <c r="I9" s="172" t="s">
        <v>27</v>
      </c>
      <c r="J9" s="172" t="s">
        <v>27</v>
      </c>
      <c r="K9" s="172" t="s">
        <v>27</v>
      </c>
      <c r="L9" s="172" t="s">
        <v>27</v>
      </c>
      <c r="M9" s="172" t="s">
        <v>27</v>
      </c>
      <c r="N9" s="172" t="s">
        <v>27</v>
      </c>
      <c r="O9" s="6">
        <v>11351616</v>
      </c>
    </row>
    <row r="10" spans="1:16" s="4" customFormat="1" ht="15.95" customHeight="1">
      <c r="A10" s="7" t="s">
        <v>24</v>
      </c>
      <c r="B10" s="1">
        <v>2830320</v>
      </c>
      <c r="C10" s="1">
        <v>2783404</v>
      </c>
      <c r="D10" s="52" t="s">
        <v>27</v>
      </c>
      <c r="E10" s="1">
        <v>2783404</v>
      </c>
      <c r="F10" s="1">
        <v>2783404</v>
      </c>
      <c r="G10" s="52" t="s">
        <v>27</v>
      </c>
      <c r="H10" s="52" t="s">
        <v>27</v>
      </c>
      <c r="I10" s="52" t="s">
        <v>27</v>
      </c>
      <c r="J10" s="52" t="s">
        <v>27</v>
      </c>
      <c r="K10" s="52" t="s">
        <v>27</v>
      </c>
      <c r="L10" s="52" t="s">
        <v>27</v>
      </c>
      <c r="M10" s="52" t="s">
        <v>27</v>
      </c>
      <c r="N10" s="52" t="s">
        <v>27</v>
      </c>
      <c r="O10" s="52" t="s">
        <v>27</v>
      </c>
      <c r="P10" s="8"/>
    </row>
    <row r="11" spans="1:16" s="4" customFormat="1" ht="15.95" customHeight="1">
      <c r="A11" s="7" t="s">
        <v>25</v>
      </c>
      <c r="B11" s="1">
        <v>17926570</v>
      </c>
      <c r="C11" s="1">
        <v>16292922</v>
      </c>
      <c r="D11" s="52" t="s">
        <v>27</v>
      </c>
      <c r="E11" s="1">
        <v>16292922</v>
      </c>
      <c r="F11" s="1">
        <v>5310727</v>
      </c>
      <c r="G11" s="1">
        <v>1442120</v>
      </c>
      <c r="H11" s="1">
        <v>4773280</v>
      </c>
      <c r="I11" s="1">
        <v>1150309</v>
      </c>
      <c r="J11" s="2">
        <v>954690</v>
      </c>
      <c r="K11" s="2">
        <v>2661796</v>
      </c>
      <c r="L11" s="52" t="s">
        <v>27</v>
      </c>
      <c r="M11" s="52" t="s">
        <v>27</v>
      </c>
      <c r="N11" s="52" t="s">
        <v>27</v>
      </c>
      <c r="O11" s="52" t="s">
        <v>27</v>
      </c>
      <c r="P11" s="8"/>
    </row>
    <row r="12" spans="1:16" s="4" customFormat="1" ht="15.95" customHeight="1">
      <c r="A12" s="7" t="s">
        <v>0</v>
      </c>
      <c r="B12" s="1">
        <v>809890</v>
      </c>
      <c r="C12" s="1">
        <v>540595</v>
      </c>
      <c r="D12" s="52" t="s">
        <v>27</v>
      </c>
      <c r="E12" s="1">
        <v>540595</v>
      </c>
      <c r="F12" s="1">
        <v>234665</v>
      </c>
      <c r="G12" s="1">
        <v>36000</v>
      </c>
      <c r="H12" s="1">
        <v>92090</v>
      </c>
      <c r="I12" s="1">
        <v>32760</v>
      </c>
      <c r="J12" s="2">
        <v>21840</v>
      </c>
      <c r="K12" s="2">
        <v>123240</v>
      </c>
      <c r="L12" s="52" t="s">
        <v>27</v>
      </c>
      <c r="M12" s="52" t="s">
        <v>27</v>
      </c>
      <c r="N12" s="52" t="s">
        <v>27</v>
      </c>
      <c r="O12" s="52" t="s">
        <v>27</v>
      </c>
      <c r="P12" s="8"/>
    </row>
    <row r="13" spans="1:16" s="4" customFormat="1" ht="15.95" customHeight="1">
      <c r="A13" s="7" t="s">
        <v>294</v>
      </c>
      <c r="B13" s="1">
        <v>11550085</v>
      </c>
      <c r="C13" s="1">
        <v>9120192.4700000007</v>
      </c>
      <c r="D13" s="1">
        <v>91541</v>
      </c>
      <c r="E13" s="1">
        <v>9211733.4700000007</v>
      </c>
      <c r="F13" s="1">
        <v>1967274.2</v>
      </c>
      <c r="G13" s="1">
        <v>821616.27</v>
      </c>
      <c r="H13" s="1">
        <v>2990372.29</v>
      </c>
      <c r="I13" s="2">
        <v>427503</v>
      </c>
      <c r="J13" s="2">
        <v>318288</v>
      </c>
      <c r="K13" s="2">
        <v>1211567.55</v>
      </c>
      <c r="L13" s="1">
        <v>467517</v>
      </c>
      <c r="M13" s="1">
        <v>1007595.16</v>
      </c>
      <c r="N13" s="52" t="s">
        <v>27</v>
      </c>
      <c r="O13" s="52" t="s">
        <v>27</v>
      </c>
      <c r="P13" s="8"/>
    </row>
    <row r="14" spans="1:16" s="4" customFormat="1" ht="15.95" customHeight="1">
      <c r="A14" s="7" t="s">
        <v>2</v>
      </c>
      <c r="B14" s="1">
        <v>5583576.1399999997</v>
      </c>
      <c r="C14" s="1">
        <v>4430071.59</v>
      </c>
      <c r="D14" s="52" t="s">
        <v>27</v>
      </c>
      <c r="E14" s="2">
        <v>4430071.59</v>
      </c>
      <c r="F14" s="2">
        <v>434507.72</v>
      </c>
      <c r="G14" s="2">
        <v>395106</v>
      </c>
      <c r="H14" s="2">
        <v>2619401.48</v>
      </c>
      <c r="I14" s="2">
        <v>26272</v>
      </c>
      <c r="J14" s="2">
        <v>61057</v>
      </c>
      <c r="K14" s="2">
        <v>893727.39</v>
      </c>
      <c r="L14" s="52" t="s">
        <v>27</v>
      </c>
      <c r="M14" s="52" t="s">
        <v>27</v>
      </c>
      <c r="N14" s="52" t="s">
        <v>27</v>
      </c>
      <c r="O14" s="52" t="s">
        <v>27</v>
      </c>
      <c r="P14" s="8"/>
    </row>
    <row r="15" spans="1:16" s="4" customFormat="1" ht="15.95" customHeight="1">
      <c r="A15" s="7" t="s">
        <v>3</v>
      </c>
      <c r="B15" s="1">
        <v>717800</v>
      </c>
      <c r="C15" s="1">
        <v>501870.15</v>
      </c>
      <c r="D15" s="52" t="s">
        <v>27</v>
      </c>
      <c r="E15" s="2">
        <v>501870.15</v>
      </c>
      <c r="F15" s="2">
        <v>465639.8</v>
      </c>
      <c r="G15" s="52" t="s">
        <v>27</v>
      </c>
      <c r="H15" s="2">
        <v>36230.35</v>
      </c>
      <c r="I15" s="52" t="s">
        <v>27</v>
      </c>
      <c r="J15" s="52" t="s">
        <v>27</v>
      </c>
      <c r="K15" s="52" t="s">
        <v>27</v>
      </c>
      <c r="L15" s="52" t="s">
        <v>27</v>
      </c>
      <c r="M15" s="52" t="s">
        <v>27</v>
      </c>
      <c r="N15" s="52" t="s">
        <v>27</v>
      </c>
      <c r="O15" s="52" t="s">
        <v>27</v>
      </c>
      <c r="P15" s="8"/>
    </row>
    <row r="16" spans="1:16" s="4" customFormat="1" ht="15.95" customHeight="1">
      <c r="A16" s="7" t="s">
        <v>295</v>
      </c>
      <c r="B16" s="1">
        <v>3514430</v>
      </c>
      <c r="C16" s="1">
        <v>3222923.46</v>
      </c>
      <c r="D16" s="52" t="s">
        <v>27</v>
      </c>
      <c r="E16" s="2">
        <v>3222923.46</v>
      </c>
      <c r="F16" s="2">
        <v>268500</v>
      </c>
      <c r="G16" s="52">
        <v>63130</v>
      </c>
      <c r="H16" s="2">
        <v>51990</v>
      </c>
      <c r="I16" s="52">
        <v>101000</v>
      </c>
      <c r="J16" s="52">
        <v>6800</v>
      </c>
      <c r="K16" s="52">
        <v>2731503.46</v>
      </c>
      <c r="L16" s="52" t="s">
        <v>27</v>
      </c>
      <c r="M16" s="52" t="s">
        <v>27</v>
      </c>
      <c r="N16" s="52" t="s">
        <v>27</v>
      </c>
      <c r="O16" s="52" t="s">
        <v>27</v>
      </c>
      <c r="P16" s="8"/>
    </row>
    <row r="17" spans="1:16" s="4" customFormat="1" ht="15.95" customHeight="1">
      <c r="A17" s="19" t="s">
        <v>296</v>
      </c>
      <c r="B17" s="1">
        <v>3374480</v>
      </c>
      <c r="C17" s="1">
        <v>3047000</v>
      </c>
      <c r="D17" s="1">
        <v>407407</v>
      </c>
      <c r="E17" s="2">
        <v>3454407</v>
      </c>
      <c r="F17" s="52" t="s">
        <v>27</v>
      </c>
      <c r="G17" s="52" t="s">
        <v>27</v>
      </c>
      <c r="H17" s="52" t="s">
        <v>27</v>
      </c>
      <c r="I17" s="52" t="s">
        <v>27</v>
      </c>
      <c r="J17" s="52" t="s">
        <v>27</v>
      </c>
      <c r="K17" s="52"/>
      <c r="L17" s="52" t="s">
        <v>27</v>
      </c>
      <c r="M17" s="52" t="s">
        <v>27</v>
      </c>
      <c r="N17" s="52">
        <v>3454407</v>
      </c>
      <c r="O17" s="52" t="s">
        <v>27</v>
      </c>
      <c r="P17" s="8"/>
    </row>
    <row r="18" spans="1:16" s="4" customFormat="1" ht="15.95" customHeight="1">
      <c r="A18" s="19" t="s">
        <v>4</v>
      </c>
      <c r="B18" s="1">
        <v>6012128.8600000003</v>
      </c>
      <c r="C18" s="1">
        <v>5567446.1399999997</v>
      </c>
      <c r="D18" s="52" t="s">
        <v>27</v>
      </c>
      <c r="E18" s="52">
        <v>5567446.1399999997</v>
      </c>
      <c r="F18" s="52" t="s">
        <v>27</v>
      </c>
      <c r="G18" s="52" t="s">
        <v>27</v>
      </c>
      <c r="H18" s="52">
        <v>3675968.86</v>
      </c>
      <c r="I18" s="52" t="s">
        <v>27</v>
      </c>
      <c r="J18" s="52" t="s">
        <v>27</v>
      </c>
      <c r="K18" s="52" t="s">
        <v>27</v>
      </c>
      <c r="L18" s="52" t="s">
        <v>27</v>
      </c>
      <c r="M18" s="52">
        <v>428620</v>
      </c>
      <c r="N18" s="1">
        <v>1462857.28</v>
      </c>
      <c r="O18" s="52" t="s">
        <v>27</v>
      </c>
      <c r="P18" s="8"/>
    </row>
    <row r="19" spans="1:16" s="4" customFormat="1" ht="23.25" customHeight="1" thickBot="1">
      <c r="A19" s="20" t="s">
        <v>13</v>
      </c>
      <c r="B19" s="53">
        <f>SUM(B9:B18)</f>
        <v>64441020</v>
      </c>
      <c r="C19" s="53">
        <f>SUM(C9:C18)</f>
        <v>56858040.810000002</v>
      </c>
      <c r="D19" s="53">
        <f>SUM(D13:D18)</f>
        <v>498948</v>
      </c>
      <c r="E19" s="53">
        <f>SUM(E9:E18)</f>
        <v>57356988.810000002</v>
      </c>
      <c r="F19" s="53">
        <f>SUM(F10:F18)</f>
        <v>11464717.720000001</v>
      </c>
      <c r="G19" s="53">
        <f>SUM(G11:G18)</f>
        <v>2757972.27</v>
      </c>
      <c r="H19" s="53">
        <f>SUM(H11:H18)</f>
        <v>14239332.979999999</v>
      </c>
      <c r="I19" s="53">
        <f>SUM(I11:I18)</f>
        <v>1737844</v>
      </c>
      <c r="J19" s="53">
        <f>SUM(J11:J18)</f>
        <v>1362675</v>
      </c>
      <c r="K19" s="53">
        <f>SUM(K11:K18)</f>
        <v>7621834.3999999994</v>
      </c>
      <c r="L19" s="53">
        <f>SUM(L13:L18)</f>
        <v>467517</v>
      </c>
      <c r="M19" s="53">
        <f>SUM(M13:M18)</f>
        <v>1436215.1600000001</v>
      </c>
      <c r="N19" s="53">
        <f>SUM(N17:N18)</f>
        <v>4917264.28</v>
      </c>
      <c r="O19" s="53">
        <f>SUM(O8:O18)</f>
        <v>11351616</v>
      </c>
      <c r="P19" s="8"/>
    </row>
    <row r="20" spans="1:16" s="4" customFormat="1" ht="15.95" customHeight="1" thickTop="1">
      <c r="A20" s="21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6" s="4" customFormat="1" ht="15.95" customHeight="1">
      <c r="A21" s="7" t="s">
        <v>58</v>
      </c>
      <c r="B21" s="1">
        <v>1350000</v>
      </c>
      <c r="C21" s="1">
        <v>1373805.69</v>
      </c>
      <c r="D21" s="52" t="s">
        <v>27</v>
      </c>
      <c r="E21" s="1">
        <f t="shared" ref="E21:E26" si="0">SUM(C21:D21)</f>
        <v>1373805.69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6" s="4" customFormat="1" ht="15.95" customHeight="1">
      <c r="A22" s="7" t="s">
        <v>59</v>
      </c>
      <c r="B22" s="1">
        <v>515690</v>
      </c>
      <c r="C22" s="1">
        <v>922611</v>
      </c>
      <c r="D22" s="52" t="s">
        <v>27</v>
      </c>
      <c r="E22" s="1">
        <f t="shared" si="0"/>
        <v>922611</v>
      </c>
      <c r="F22" s="1"/>
      <c r="G22" s="1"/>
      <c r="H22" s="1"/>
      <c r="I22" s="1"/>
      <c r="J22" s="1"/>
      <c r="K22" s="1"/>
      <c r="L22" s="1"/>
      <c r="M22" s="1" t="s">
        <v>26</v>
      </c>
      <c r="N22" s="1"/>
      <c r="O22" s="1"/>
    </row>
    <row r="23" spans="1:16" s="4" customFormat="1" ht="15.95" customHeight="1">
      <c r="A23" s="7" t="s">
        <v>60</v>
      </c>
      <c r="B23" s="1">
        <v>300000</v>
      </c>
      <c r="C23" s="1">
        <v>246257.88</v>
      </c>
      <c r="D23" s="52" t="s">
        <v>27</v>
      </c>
      <c r="E23" s="1">
        <f t="shared" si="0"/>
        <v>246257.88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6" s="4" customFormat="1" ht="15.95" customHeight="1">
      <c r="A24" s="7" t="s">
        <v>61</v>
      </c>
      <c r="B24" s="1">
        <v>550000</v>
      </c>
      <c r="C24" s="1">
        <v>806611.92</v>
      </c>
      <c r="D24" s="52" t="s">
        <v>27</v>
      </c>
      <c r="E24" s="1">
        <f t="shared" si="0"/>
        <v>806611.92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6" s="4" customFormat="1" ht="15.95" customHeight="1">
      <c r="A25" s="7" t="s">
        <v>251</v>
      </c>
      <c r="B25" s="1">
        <v>21173000</v>
      </c>
      <c r="C25" s="4">
        <v>23883769.710000001</v>
      </c>
      <c r="D25" s="52" t="s">
        <v>27</v>
      </c>
      <c r="E25" s="1">
        <f t="shared" si="0"/>
        <v>23883769.710000001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6" s="4" customFormat="1" ht="15.95" customHeight="1">
      <c r="A26" s="7" t="s">
        <v>252</v>
      </c>
      <c r="B26" s="1">
        <v>40552310</v>
      </c>
      <c r="C26" s="1">
        <v>35199393</v>
      </c>
      <c r="D26" s="52" t="s">
        <v>27</v>
      </c>
      <c r="E26" s="1">
        <f t="shared" si="0"/>
        <v>35199393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6" s="4" customFormat="1" ht="21" customHeight="1">
      <c r="A27" s="104" t="s">
        <v>297</v>
      </c>
      <c r="B27" s="172" t="s">
        <v>27</v>
      </c>
      <c r="C27" s="172" t="s">
        <v>27</v>
      </c>
      <c r="D27" s="6">
        <v>498948</v>
      </c>
      <c r="E27" s="6">
        <f>SUM(D27)</f>
        <v>498948</v>
      </c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6" s="4" customFormat="1" ht="20.25" customHeight="1" thickBot="1">
      <c r="A28" s="54" t="s">
        <v>15</v>
      </c>
      <c r="B28" s="53">
        <f>SUM(B21:B26)</f>
        <v>64441000</v>
      </c>
      <c r="C28" s="53">
        <f>SUM(C21:C27)</f>
        <v>62432449.200000003</v>
      </c>
      <c r="D28" s="53">
        <f>SUM(D27)</f>
        <v>498948</v>
      </c>
      <c r="E28" s="53">
        <f>SUM(E21:E27)</f>
        <v>62931397.200000003</v>
      </c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6" s="4" customFormat="1" ht="30.75" customHeight="1" thickTop="1" thickBot="1">
      <c r="A29" s="173" t="s">
        <v>62</v>
      </c>
      <c r="B29" s="174"/>
      <c r="C29" s="174"/>
      <c r="D29" s="10"/>
      <c r="E29" s="175">
        <f>(E28-E19)</f>
        <v>5574408.3900000006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6" s="4" customFormat="1" ht="15.95" customHeight="1" thickTop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6" s="4" customFormat="1" ht="15.9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</sheetData>
  <mergeCells count="9">
    <mergeCell ref="A1:O1"/>
    <mergeCell ref="A2:O2"/>
    <mergeCell ref="A3:O3"/>
    <mergeCell ref="H4:H6"/>
    <mergeCell ref="I4:I6"/>
    <mergeCell ref="O4:O6"/>
    <mergeCell ref="B4:B7"/>
    <mergeCell ref="A4:A7"/>
    <mergeCell ref="E4:E7"/>
  </mergeCells>
  <pageMargins left="0.42" right="0.15" top="0.34" bottom="0.21" header="0.13" footer="0.15"/>
  <pageSetup paperSize="9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L86"/>
  <sheetViews>
    <sheetView tabSelected="1" topLeftCell="A55" workbookViewId="0">
      <selection activeCell="F11" sqref="F11"/>
    </sheetView>
  </sheetViews>
  <sheetFormatPr defaultColWidth="10.25" defaultRowHeight="31.5" customHeight="1"/>
  <cols>
    <col min="1" max="1" width="4" style="16" customWidth="1"/>
    <col min="2" max="3" width="10.25" style="16"/>
    <col min="4" max="4" width="15.875" style="16" customWidth="1"/>
    <col min="5" max="5" width="13.5" style="16" customWidth="1"/>
    <col min="6" max="6" width="6.375" style="16" customWidth="1"/>
    <col min="7" max="7" width="8.625" style="16" customWidth="1"/>
    <col min="8" max="8" width="11.625" style="16" customWidth="1"/>
    <col min="9" max="16384" width="10.25" style="16"/>
  </cols>
  <sheetData>
    <row r="1" spans="1:9" s="23" customFormat="1" ht="31.5" customHeight="1">
      <c r="A1" s="24" t="s">
        <v>63</v>
      </c>
      <c r="B1" s="24"/>
      <c r="C1" s="25"/>
      <c r="D1" s="25"/>
      <c r="E1" s="25"/>
      <c r="F1" s="25"/>
      <c r="G1" s="25"/>
      <c r="H1" s="25"/>
      <c r="I1" s="25"/>
    </row>
    <row r="2" spans="1:9" s="23" customFormat="1" ht="31.5" customHeight="1">
      <c r="A2" s="26"/>
      <c r="B2" s="26" t="s">
        <v>64</v>
      </c>
      <c r="C2" s="25"/>
      <c r="D2" s="25"/>
      <c r="E2" s="25"/>
      <c r="F2" s="25"/>
      <c r="G2" s="25"/>
      <c r="H2" s="25"/>
      <c r="I2" s="25"/>
    </row>
    <row r="3" spans="1:9" s="23" customFormat="1" ht="31.5" customHeight="1">
      <c r="A3" s="26"/>
      <c r="B3" s="72" t="s">
        <v>181</v>
      </c>
      <c r="C3" s="25"/>
      <c r="D3" s="25"/>
      <c r="E3" s="25"/>
      <c r="F3" s="25"/>
      <c r="G3" s="25"/>
      <c r="H3" s="25"/>
      <c r="I3" s="25"/>
    </row>
    <row r="4" spans="1:9" s="82" customFormat="1" ht="24.95" customHeight="1">
      <c r="A4" s="124"/>
      <c r="B4" s="82" t="s">
        <v>298</v>
      </c>
      <c r="C4" s="63"/>
      <c r="D4" s="63"/>
      <c r="E4" s="63"/>
      <c r="F4" s="63"/>
      <c r="G4" s="63"/>
      <c r="H4" s="119">
        <v>60000</v>
      </c>
      <c r="I4" s="63"/>
    </row>
    <row r="5" spans="1:9" s="82" customFormat="1" ht="24.95" customHeight="1">
      <c r="A5" s="124"/>
      <c r="B5" s="82" t="s">
        <v>299</v>
      </c>
      <c r="C5" s="63"/>
      <c r="D5" s="63"/>
      <c r="E5" s="63"/>
      <c r="F5" s="63"/>
      <c r="G5" s="63"/>
      <c r="H5" s="119">
        <v>12017</v>
      </c>
      <c r="I5" s="63"/>
    </row>
    <row r="6" spans="1:9" s="82" customFormat="1" ht="24.95" customHeight="1">
      <c r="A6" s="124"/>
      <c r="B6" s="82" t="s">
        <v>300</v>
      </c>
      <c r="C6" s="63"/>
      <c r="D6" s="63"/>
      <c r="E6" s="63"/>
      <c r="F6" s="63"/>
      <c r="G6" s="63"/>
      <c r="H6" s="119">
        <v>19524</v>
      </c>
      <c r="I6" s="63"/>
    </row>
    <row r="7" spans="1:9" s="82" customFormat="1" ht="27" customHeight="1" thickBot="1">
      <c r="A7" s="124"/>
      <c r="C7" s="63"/>
      <c r="D7" s="63"/>
      <c r="E7" s="63"/>
      <c r="F7" s="64" t="s">
        <v>7</v>
      </c>
      <c r="G7" s="63"/>
      <c r="H7" s="127">
        <f>SUM(H4:H6)</f>
        <v>91541</v>
      </c>
      <c r="I7" s="63"/>
    </row>
    <row r="8" spans="1:9" s="23" customFormat="1" ht="24.75" customHeight="1" thickTop="1">
      <c r="A8" s="26"/>
      <c r="C8" s="25"/>
      <c r="D8" s="25"/>
      <c r="E8" s="25"/>
      <c r="F8" s="25"/>
      <c r="G8" s="25"/>
      <c r="H8" s="25"/>
      <c r="I8" s="25"/>
    </row>
    <row r="9" spans="1:9" s="23" customFormat="1" ht="27" customHeight="1">
      <c r="A9" s="26"/>
      <c r="B9" s="118" t="s">
        <v>301</v>
      </c>
      <c r="C9" s="25"/>
      <c r="D9" s="25"/>
      <c r="E9" s="25"/>
      <c r="F9" s="25"/>
      <c r="G9" s="25"/>
      <c r="H9" s="25"/>
      <c r="I9" s="25"/>
    </row>
    <row r="10" spans="1:9" s="23" customFormat="1" ht="31.5" customHeight="1">
      <c r="A10" s="26"/>
      <c r="B10" s="24" t="s">
        <v>65</v>
      </c>
      <c r="C10" s="25"/>
      <c r="D10" s="25"/>
      <c r="E10" s="25"/>
      <c r="F10" s="25"/>
      <c r="G10" s="25"/>
      <c r="H10" s="25"/>
      <c r="I10" s="25"/>
    </row>
    <row r="11" spans="1:9" s="82" customFormat="1" ht="23.1" customHeight="1">
      <c r="A11" s="63"/>
      <c r="B11" s="24" t="s">
        <v>66</v>
      </c>
      <c r="C11" s="63"/>
      <c r="D11" s="63"/>
      <c r="E11" s="63"/>
      <c r="F11" s="63"/>
      <c r="G11" s="63"/>
      <c r="H11" s="119"/>
      <c r="I11" s="63"/>
    </row>
    <row r="12" spans="1:9" s="82" customFormat="1" ht="23.1" customHeight="1">
      <c r="A12" s="63"/>
      <c r="B12" s="120" t="s">
        <v>302</v>
      </c>
      <c r="C12" s="63"/>
      <c r="D12" s="63"/>
      <c r="E12" s="63"/>
      <c r="F12" s="63"/>
      <c r="G12" s="63"/>
      <c r="H12" s="119">
        <v>1800</v>
      </c>
      <c r="I12" s="63"/>
    </row>
    <row r="13" spans="1:9" s="82" customFormat="1" ht="23.1" customHeight="1">
      <c r="A13" s="63"/>
      <c r="B13" s="120" t="s">
        <v>303</v>
      </c>
      <c r="C13" s="63"/>
      <c r="D13" s="63"/>
      <c r="E13" s="63"/>
      <c r="F13" s="63"/>
      <c r="G13" s="63"/>
      <c r="H13" s="119">
        <v>5800</v>
      </c>
      <c r="I13" s="63"/>
    </row>
    <row r="14" spans="1:9" s="82" customFormat="1" ht="23.1" customHeight="1">
      <c r="A14" s="63"/>
      <c r="B14" s="120" t="s">
        <v>304</v>
      </c>
      <c r="C14" s="63"/>
      <c r="D14" s="63"/>
      <c r="E14" s="63"/>
      <c r="F14" s="63"/>
      <c r="G14" s="63"/>
      <c r="H14" s="119">
        <v>171200</v>
      </c>
      <c r="I14" s="63"/>
    </row>
    <row r="15" spans="1:9" s="82" customFormat="1" ht="23.1" customHeight="1">
      <c r="A15" s="63"/>
      <c r="B15" s="120" t="s">
        <v>305</v>
      </c>
      <c r="C15" s="63"/>
      <c r="D15" s="63"/>
      <c r="E15" s="63"/>
      <c r="F15" s="63"/>
      <c r="G15" s="63"/>
      <c r="H15" s="119">
        <v>17000</v>
      </c>
      <c r="I15" s="63"/>
    </row>
    <row r="16" spans="1:9" s="82" customFormat="1" ht="23.1" customHeight="1">
      <c r="A16" s="63"/>
      <c r="B16" s="120" t="s">
        <v>306</v>
      </c>
      <c r="C16" s="63"/>
      <c r="D16" s="63"/>
      <c r="E16" s="63"/>
      <c r="F16" s="63"/>
      <c r="G16" s="63"/>
      <c r="H16" s="119">
        <v>3200</v>
      </c>
      <c r="I16" s="63"/>
    </row>
    <row r="17" spans="1:9" s="82" customFormat="1" ht="23.1" customHeight="1">
      <c r="A17" s="63"/>
      <c r="B17" s="120" t="s">
        <v>307</v>
      </c>
      <c r="C17" s="63"/>
      <c r="D17" s="63"/>
      <c r="E17" s="63"/>
      <c r="F17" s="63"/>
      <c r="G17" s="63"/>
      <c r="H17" s="119">
        <v>14000</v>
      </c>
      <c r="I17" s="63"/>
    </row>
    <row r="18" spans="1:9" s="82" customFormat="1" ht="23.1" customHeight="1">
      <c r="A18" s="63"/>
      <c r="B18" s="120" t="s">
        <v>343</v>
      </c>
      <c r="C18" s="63"/>
      <c r="D18" s="63"/>
      <c r="E18" s="63"/>
      <c r="F18" s="63"/>
      <c r="G18" s="63"/>
      <c r="H18" s="119">
        <v>2800</v>
      </c>
      <c r="I18" s="63"/>
    </row>
    <row r="19" spans="1:9" s="82" customFormat="1" ht="23.1" customHeight="1">
      <c r="A19" s="63"/>
      <c r="B19" s="120" t="s">
        <v>342</v>
      </c>
      <c r="C19" s="63"/>
      <c r="D19" s="63"/>
      <c r="E19" s="63"/>
      <c r="F19" s="63"/>
      <c r="G19" s="63"/>
      <c r="H19" s="119">
        <v>8600</v>
      </c>
      <c r="I19" s="63"/>
    </row>
    <row r="20" spans="1:9" s="82" customFormat="1" ht="23.1" customHeight="1">
      <c r="A20" s="63"/>
      <c r="B20" s="120" t="s">
        <v>308</v>
      </c>
      <c r="C20" s="63"/>
      <c r="D20" s="63"/>
      <c r="E20" s="63"/>
      <c r="F20" s="63"/>
      <c r="G20" s="63"/>
      <c r="H20" s="119">
        <v>4400</v>
      </c>
      <c r="I20" s="63"/>
    </row>
    <row r="21" spans="1:9" s="82" customFormat="1" ht="23.1" customHeight="1">
      <c r="A21" s="63"/>
      <c r="B21" s="120" t="s">
        <v>309</v>
      </c>
      <c r="C21" s="63"/>
      <c r="D21" s="63"/>
      <c r="E21" s="63"/>
      <c r="F21" s="63"/>
      <c r="G21" s="63"/>
      <c r="H21" s="119">
        <v>1100</v>
      </c>
      <c r="I21" s="63"/>
    </row>
    <row r="22" spans="1:9" s="82" customFormat="1" ht="23.1" customHeight="1">
      <c r="A22" s="63"/>
      <c r="B22" s="120" t="s">
        <v>310</v>
      </c>
      <c r="C22" s="63"/>
      <c r="D22" s="63"/>
      <c r="E22" s="63"/>
      <c r="F22" s="63"/>
      <c r="G22" s="63"/>
      <c r="H22" s="119">
        <v>9600</v>
      </c>
      <c r="I22" s="63"/>
    </row>
    <row r="23" spans="1:9" s="82" customFormat="1" ht="23.1" customHeight="1">
      <c r="A23" s="63"/>
      <c r="B23" s="120" t="s">
        <v>311</v>
      </c>
      <c r="C23" s="63"/>
      <c r="D23" s="63"/>
      <c r="E23" s="63"/>
      <c r="F23" s="63"/>
      <c r="G23" s="63"/>
      <c r="H23" s="119">
        <v>1440</v>
      </c>
      <c r="I23" s="63"/>
    </row>
    <row r="24" spans="1:9" s="82" customFormat="1" ht="23.1" customHeight="1">
      <c r="A24" s="63"/>
      <c r="B24" s="120" t="s">
        <v>312</v>
      </c>
      <c r="C24" s="63"/>
      <c r="D24" s="63"/>
      <c r="E24" s="63"/>
      <c r="F24" s="63"/>
      <c r="G24" s="63"/>
      <c r="H24" s="119">
        <v>5200</v>
      </c>
      <c r="I24" s="63"/>
    </row>
    <row r="25" spans="1:9" s="82" customFormat="1" ht="23.1" customHeight="1">
      <c r="A25" s="63"/>
      <c r="B25" s="120" t="s">
        <v>313</v>
      </c>
      <c r="C25" s="63"/>
      <c r="D25" s="63"/>
      <c r="E25" s="63"/>
      <c r="F25" s="63"/>
      <c r="G25" s="63"/>
      <c r="H25" s="119">
        <v>2000</v>
      </c>
      <c r="I25" s="63"/>
    </row>
    <row r="26" spans="1:9" s="82" customFormat="1" ht="23.1" customHeight="1">
      <c r="A26" s="63"/>
      <c r="B26" s="120" t="s">
        <v>314</v>
      </c>
      <c r="C26" s="63"/>
      <c r="D26" s="63"/>
      <c r="E26" s="63"/>
      <c r="F26" s="63"/>
      <c r="G26" s="63"/>
      <c r="H26" s="119">
        <v>4800</v>
      </c>
      <c r="I26" s="63"/>
    </row>
    <row r="27" spans="1:9" s="82" customFormat="1" ht="23.1" customHeight="1">
      <c r="A27" s="63"/>
      <c r="B27" s="120" t="s">
        <v>315</v>
      </c>
      <c r="C27" s="63"/>
      <c r="D27" s="63"/>
      <c r="E27" s="63"/>
      <c r="F27" s="63"/>
      <c r="G27" s="63"/>
      <c r="H27" s="119">
        <v>2000</v>
      </c>
      <c r="I27" s="63"/>
    </row>
    <row r="28" spans="1:9" s="82" customFormat="1" ht="23.1" customHeight="1">
      <c r="A28" s="63"/>
      <c r="B28" s="120"/>
      <c r="C28" s="63"/>
      <c r="D28" s="63"/>
      <c r="E28" s="63"/>
      <c r="F28" s="63"/>
      <c r="G28" s="63"/>
      <c r="H28" s="119"/>
      <c r="I28" s="63"/>
    </row>
    <row r="29" spans="1:9" s="82" customFormat="1" ht="23.1" customHeight="1">
      <c r="A29" s="63"/>
      <c r="B29" s="120"/>
      <c r="C29" s="63"/>
      <c r="D29" s="63"/>
      <c r="E29" s="63"/>
      <c r="F29" s="63"/>
      <c r="G29" s="63"/>
      <c r="H29" s="119"/>
      <c r="I29" s="63"/>
    </row>
    <row r="30" spans="1:9" s="82" customFormat="1" ht="23.1" customHeight="1">
      <c r="A30" s="63"/>
      <c r="B30" s="120"/>
      <c r="C30" s="63"/>
      <c r="D30" s="63"/>
      <c r="E30" s="63"/>
      <c r="F30" s="63"/>
      <c r="G30" s="63"/>
      <c r="H30" s="119"/>
      <c r="I30" s="63"/>
    </row>
    <row r="31" spans="1:9" s="82" customFormat="1" ht="23.1" customHeight="1">
      <c r="A31" s="63"/>
      <c r="B31" s="120"/>
      <c r="C31" s="63"/>
      <c r="D31" s="63"/>
      <c r="E31" s="63"/>
      <c r="F31" s="63"/>
      <c r="G31" s="63"/>
      <c r="H31" s="119"/>
      <c r="I31" s="63"/>
    </row>
    <row r="32" spans="1:9" s="82" customFormat="1" ht="23.1" customHeight="1">
      <c r="A32" s="63"/>
      <c r="B32" s="120"/>
      <c r="C32" s="63"/>
      <c r="D32" s="63"/>
      <c r="E32" s="63"/>
      <c r="F32" s="63"/>
      <c r="G32" s="63"/>
      <c r="H32" s="119"/>
      <c r="I32" s="63"/>
    </row>
    <row r="33" spans="1:12" s="23" customFormat="1" ht="31.5" customHeight="1">
      <c r="A33" s="24" t="s">
        <v>63</v>
      </c>
      <c r="B33" s="24"/>
      <c r="C33" s="25"/>
      <c r="D33" s="25"/>
      <c r="E33" s="25"/>
      <c r="F33" s="25"/>
      <c r="G33" s="25"/>
      <c r="H33" s="25"/>
      <c r="I33" s="25"/>
    </row>
    <row r="34" spans="1:12" s="23" customFormat="1" ht="31.5" customHeight="1">
      <c r="A34" s="26"/>
      <c r="B34" s="26" t="s">
        <v>301</v>
      </c>
      <c r="C34" s="25" t="s">
        <v>317</v>
      </c>
      <c r="D34" s="25"/>
      <c r="E34" s="25"/>
      <c r="F34" s="25"/>
      <c r="G34" s="25"/>
      <c r="H34" s="25"/>
      <c r="I34" s="25"/>
    </row>
    <row r="35" spans="1:12" s="23" customFormat="1" ht="31.5" customHeight="1">
      <c r="A35" s="26"/>
      <c r="B35" s="24" t="s">
        <v>316</v>
      </c>
      <c r="C35" s="25"/>
      <c r="D35" s="25"/>
      <c r="E35" s="25"/>
      <c r="F35" s="25"/>
      <c r="G35" s="25"/>
      <c r="H35" s="25"/>
      <c r="I35" s="25"/>
    </row>
    <row r="36" spans="1:12" s="23" customFormat="1" ht="31.5" customHeight="1">
      <c r="A36" s="26"/>
      <c r="B36" s="24" t="s">
        <v>318</v>
      </c>
      <c r="C36" s="25"/>
      <c r="D36" s="25"/>
      <c r="E36" s="25"/>
      <c r="F36" s="25"/>
      <c r="G36" s="25"/>
      <c r="H36" s="25"/>
      <c r="I36" s="25"/>
    </row>
    <row r="37" spans="1:12" s="82" customFormat="1" ht="23.1" customHeight="1">
      <c r="A37" s="63"/>
      <c r="B37" s="120" t="s">
        <v>319</v>
      </c>
      <c r="C37" s="63"/>
      <c r="D37" s="63"/>
      <c r="E37" s="63"/>
      <c r="F37" s="63"/>
      <c r="G37" s="63"/>
      <c r="H37" s="119">
        <v>22000</v>
      </c>
      <c r="I37" s="63"/>
    </row>
    <row r="38" spans="1:12" s="82" customFormat="1" ht="23.1" customHeight="1">
      <c r="A38" s="63"/>
      <c r="B38" s="120" t="s">
        <v>320</v>
      </c>
      <c r="C38" s="63"/>
      <c r="D38" s="63"/>
      <c r="E38" s="63"/>
      <c r="F38" s="63"/>
      <c r="G38" s="63"/>
      <c r="H38" s="119">
        <v>9000</v>
      </c>
      <c r="I38" s="63"/>
    </row>
    <row r="39" spans="1:12" s="82" customFormat="1" ht="23.1" customHeight="1">
      <c r="A39" s="63"/>
      <c r="B39" s="120" t="s">
        <v>179</v>
      </c>
      <c r="C39" s="63"/>
      <c r="D39" s="63"/>
      <c r="E39" s="63"/>
      <c r="F39" s="63"/>
      <c r="G39" s="63"/>
      <c r="H39" s="119">
        <v>22000</v>
      </c>
      <c r="I39" s="63"/>
    </row>
    <row r="40" spans="1:12" s="82" customFormat="1" ht="23.1" customHeight="1">
      <c r="A40" s="63"/>
      <c r="B40" s="120" t="s">
        <v>321</v>
      </c>
      <c r="C40" s="63"/>
      <c r="D40" s="63"/>
      <c r="E40" s="63"/>
      <c r="F40" s="63"/>
      <c r="G40" s="63"/>
      <c r="H40" s="119">
        <v>2800</v>
      </c>
      <c r="I40" s="63"/>
      <c r="L40" s="121"/>
    </row>
    <row r="41" spans="1:12" s="82" customFormat="1" ht="23.1" customHeight="1">
      <c r="A41" s="63"/>
      <c r="B41" s="120" t="s">
        <v>322</v>
      </c>
      <c r="C41" s="63"/>
      <c r="D41" s="63"/>
      <c r="E41" s="63"/>
      <c r="F41" s="63"/>
      <c r="G41" s="63"/>
      <c r="H41" s="119">
        <v>32000</v>
      </c>
      <c r="I41" s="63"/>
    </row>
    <row r="42" spans="1:12" s="82" customFormat="1" ht="23.1" customHeight="1">
      <c r="A42" s="63"/>
      <c r="B42" s="120" t="s">
        <v>323</v>
      </c>
      <c r="C42" s="63"/>
      <c r="D42" s="63"/>
      <c r="E42" s="63"/>
      <c r="F42" s="64"/>
      <c r="G42" s="63"/>
      <c r="H42" s="122">
        <v>2800</v>
      </c>
      <c r="I42" s="63"/>
    </row>
    <row r="43" spans="1:12" s="82" customFormat="1" ht="30" customHeight="1">
      <c r="A43" s="63"/>
      <c r="B43" s="64" t="s">
        <v>325</v>
      </c>
      <c r="C43" s="63"/>
      <c r="D43" s="63"/>
      <c r="E43" s="63"/>
      <c r="F43" s="64"/>
      <c r="G43" s="63"/>
      <c r="H43" s="122"/>
      <c r="I43" s="63"/>
    </row>
    <row r="44" spans="1:12" s="82" customFormat="1" ht="23.1" customHeight="1">
      <c r="A44" s="63"/>
      <c r="B44" s="63" t="s">
        <v>326</v>
      </c>
      <c r="C44" s="63"/>
      <c r="D44" s="63"/>
      <c r="E44" s="63"/>
      <c r="F44" s="64"/>
      <c r="G44" s="63"/>
      <c r="H44" s="122">
        <v>2685000</v>
      </c>
      <c r="I44" s="63"/>
    </row>
    <row r="45" spans="1:12" s="82" customFormat="1" ht="29.25" customHeight="1">
      <c r="A45" s="63"/>
      <c r="B45" s="64" t="s">
        <v>67</v>
      </c>
      <c r="C45" s="63"/>
      <c r="D45" s="63"/>
      <c r="E45" s="63"/>
      <c r="F45" s="64"/>
      <c r="G45" s="63"/>
      <c r="H45" s="122"/>
      <c r="I45" s="63"/>
    </row>
    <row r="46" spans="1:12" s="82" customFormat="1" ht="23.1" customHeight="1">
      <c r="A46" s="63"/>
      <c r="B46" s="120" t="s">
        <v>324</v>
      </c>
      <c r="C46" s="63"/>
      <c r="D46" s="63"/>
      <c r="E46" s="63"/>
      <c r="F46" s="64"/>
      <c r="G46" s="63"/>
      <c r="H46" s="122">
        <v>3600</v>
      </c>
      <c r="I46" s="63"/>
    </row>
    <row r="47" spans="1:12" s="82" customFormat="1" ht="28.5" customHeight="1">
      <c r="A47" s="63"/>
      <c r="B47" s="64" t="s">
        <v>180</v>
      </c>
      <c r="C47" s="63"/>
      <c r="D47" s="63"/>
      <c r="E47" s="63"/>
      <c r="F47" s="64"/>
      <c r="G47" s="63"/>
      <c r="H47" s="122"/>
      <c r="I47" s="63"/>
    </row>
    <row r="48" spans="1:12" s="82" customFormat="1" ht="23.1" customHeight="1">
      <c r="A48" s="63"/>
      <c r="B48" s="120" t="s">
        <v>329</v>
      </c>
      <c r="C48" s="63"/>
      <c r="D48" s="63"/>
      <c r="E48" s="63"/>
      <c r="F48" s="64"/>
      <c r="G48" s="63"/>
      <c r="H48" s="122">
        <v>59000</v>
      </c>
      <c r="I48" s="63"/>
    </row>
    <row r="49" spans="1:9" s="82" customFormat="1" ht="27.75" customHeight="1">
      <c r="A49" s="63"/>
      <c r="B49" s="64" t="s">
        <v>327</v>
      </c>
      <c r="C49" s="63"/>
      <c r="D49" s="63"/>
      <c r="E49" s="63"/>
      <c r="F49" s="64"/>
      <c r="G49" s="63"/>
      <c r="H49" s="122"/>
      <c r="I49" s="63"/>
    </row>
    <row r="50" spans="1:9" s="82" customFormat="1" ht="23.1" customHeight="1">
      <c r="A50" s="63"/>
      <c r="B50" s="120" t="s">
        <v>328</v>
      </c>
      <c r="C50" s="63"/>
      <c r="D50" s="63"/>
      <c r="E50" s="63"/>
      <c r="F50" s="63"/>
      <c r="G50" s="63"/>
      <c r="H50" s="122">
        <v>3250</v>
      </c>
      <c r="I50" s="63"/>
    </row>
    <row r="51" spans="1:9" s="82" customFormat="1" ht="27" customHeight="1">
      <c r="A51" s="63"/>
      <c r="B51" s="64" t="s">
        <v>330</v>
      </c>
      <c r="C51" s="63"/>
      <c r="D51" s="63"/>
      <c r="E51" s="63"/>
      <c r="F51" s="63"/>
      <c r="G51" s="63"/>
      <c r="H51" s="122"/>
      <c r="I51" s="63"/>
    </row>
    <row r="52" spans="1:9" s="82" customFormat="1" ht="23.1" customHeight="1">
      <c r="A52" s="63"/>
      <c r="B52" s="120" t="s">
        <v>331</v>
      </c>
      <c r="C52" s="63"/>
      <c r="D52" s="63"/>
      <c r="E52" s="63"/>
      <c r="F52" s="63"/>
      <c r="G52" s="63"/>
      <c r="H52" s="122">
        <v>63130</v>
      </c>
      <c r="I52" s="63"/>
    </row>
    <row r="53" spans="1:9" s="82" customFormat="1" ht="31.5" customHeight="1">
      <c r="A53" s="26"/>
      <c r="B53" s="64" t="s">
        <v>68</v>
      </c>
      <c r="C53" s="63"/>
      <c r="D53" s="63"/>
      <c r="E53" s="63"/>
      <c r="F53" s="63"/>
      <c r="G53" s="63"/>
      <c r="H53" s="123"/>
      <c r="I53" s="63"/>
    </row>
    <row r="54" spans="1:9" s="82" customFormat="1" ht="26.25" customHeight="1">
      <c r="A54" s="63"/>
      <c r="B54" s="120" t="s">
        <v>332</v>
      </c>
      <c r="C54" s="63"/>
      <c r="D54" s="63"/>
      <c r="E54" s="63"/>
      <c r="F54" s="63"/>
      <c r="G54" s="63"/>
      <c r="H54" s="122">
        <v>16900</v>
      </c>
      <c r="I54" s="63"/>
    </row>
    <row r="55" spans="1:9" s="82" customFormat="1" ht="23.1" customHeight="1">
      <c r="A55" s="63"/>
      <c r="B55" s="120" t="s">
        <v>334</v>
      </c>
      <c r="C55" s="63"/>
      <c r="D55" s="63"/>
      <c r="E55" s="63"/>
      <c r="F55" s="63"/>
      <c r="G55" s="63"/>
      <c r="H55" s="122">
        <v>6503.46</v>
      </c>
      <c r="I55" s="63"/>
    </row>
    <row r="56" spans="1:9" s="82" customFormat="1" ht="23.1" customHeight="1">
      <c r="A56" s="63"/>
      <c r="B56" s="120" t="s">
        <v>333</v>
      </c>
      <c r="C56" s="63"/>
      <c r="D56" s="63"/>
      <c r="E56" s="63"/>
      <c r="F56" s="63"/>
      <c r="G56" s="63"/>
      <c r="H56" s="122">
        <v>40000</v>
      </c>
      <c r="I56" s="63"/>
    </row>
    <row r="57" spans="1:9" s="82" customFormat="1" ht="28.5" customHeight="1" thickBot="1">
      <c r="A57" s="63"/>
      <c r="B57" s="64"/>
      <c r="C57" s="63"/>
      <c r="D57" s="63"/>
      <c r="E57" s="63"/>
      <c r="F57" s="64" t="s">
        <v>7</v>
      </c>
      <c r="G57" s="63"/>
      <c r="H57" s="127">
        <f>SUM(H12:H56)</f>
        <v>3222923.46</v>
      </c>
      <c r="I57" s="63"/>
    </row>
    <row r="58" spans="1:9" s="82" customFormat="1" ht="23.1" customHeight="1" thickTop="1">
      <c r="A58" s="63"/>
      <c r="B58" s="120"/>
      <c r="C58" s="63"/>
      <c r="D58" s="63"/>
      <c r="E58" s="63"/>
      <c r="F58" s="63"/>
      <c r="G58" s="63"/>
      <c r="H58" s="122"/>
      <c r="I58" s="63"/>
    </row>
    <row r="59" spans="1:9" s="82" customFormat="1" ht="23.1" customHeight="1">
      <c r="A59" s="63"/>
      <c r="B59" s="64"/>
      <c r="C59" s="63"/>
      <c r="D59" s="63"/>
      <c r="E59" s="63"/>
      <c r="F59" s="63"/>
      <c r="G59" s="63"/>
      <c r="H59" s="123"/>
      <c r="I59" s="63"/>
    </row>
    <row r="60" spans="1:9" s="82" customFormat="1" ht="23.1" customHeight="1">
      <c r="A60" s="63"/>
      <c r="B60" s="120"/>
      <c r="C60" s="63"/>
      <c r="D60" s="63"/>
      <c r="E60" s="63"/>
      <c r="F60" s="63"/>
      <c r="G60" s="63"/>
      <c r="H60" s="122"/>
      <c r="I60" s="63"/>
    </row>
    <row r="61" spans="1:9" s="82" customFormat="1" ht="23.1" customHeight="1">
      <c r="A61" s="63"/>
      <c r="B61" s="64"/>
      <c r="C61" s="63"/>
      <c r="D61" s="63"/>
      <c r="E61" s="63"/>
      <c r="F61" s="63"/>
      <c r="G61" s="63"/>
      <c r="H61" s="123"/>
      <c r="I61" s="63"/>
    </row>
    <row r="62" spans="1:9" s="82" customFormat="1" ht="23.1" customHeight="1">
      <c r="A62" s="63"/>
      <c r="B62" s="120"/>
      <c r="C62" s="63"/>
      <c r="D62" s="63"/>
      <c r="E62" s="63"/>
      <c r="F62" s="63"/>
      <c r="G62" s="63"/>
      <c r="H62" s="122"/>
      <c r="I62" s="63"/>
    </row>
    <row r="63" spans="1:9" s="82" customFormat="1" ht="23.1" customHeight="1">
      <c r="A63" s="24" t="s">
        <v>63</v>
      </c>
      <c r="B63" s="120"/>
      <c r="C63" s="63"/>
      <c r="D63" s="63"/>
      <c r="E63" s="63"/>
      <c r="F63" s="63"/>
      <c r="G63" s="63"/>
      <c r="H63" s="122"/>
      <c r="I63" s="63"/>
    </row>
    <row r="64" spans="1:9" s="82" customFormat="1" ht="29.25" customHeight="1">
      <c r="A64" s="124"/>
      <c r="B64" s="124" t="s">
        <v>184</v>
      </c>
      <c r="C64" s="63"/>
      <c r="D64" s="63"/>
      <c r="E64" s="63"/>
      <c r="F64" s="63"/>
      <c r="G64" s="63"/>
      <c r="H64" s="63"/>
      <c r="I64" s="63"/>
    </row>
    <row r="65" spans="1:9" s="82" customFormat="1" ht="31.5" customHeight="1">
      <c r="A65" s="124"/>
      <c r="B65" s="64" t="s">
        <v>70</v>
      </c>
      <c r="C65" s="63"/>
      <c r="D65" s="63"/>
      <c r="E65" s="63"/>
      <c r="F65" s="63"/>
      <c r="G65" s="63"/>
      <c r="H65" s="63"/>
      <c r="I65" s="63"/>
    </row>
    <row r="66" spans="1:9" s="82" customFormat="1" ht="23.1" customHeight="1">
      <c r="A66" s="124"/>
      <c r="B66" s="120" t="s">
        <v>335</v>
      </c>
      <c r="C66" s="63"/>
      <c r="D66" s="63"/>
      <c r="E66" s="63"/>
      <c r="F66" s="63"/>
      <c r="G66" s="63"/>
      <c r="H66" s="119">
        <v>1535000</v>
      </c>
      <c r="I66" s="63"/>
    </row>
    <row r="67" spans="1:9" s="82" customFormat="1" ht="23.1" customHeight="1">
      <c r="A67" s="124"/>
      <c r="B67" s="120" t="s">
        <v>336</v>
      </c>
      <c r="C67" s="63"/>
      <c r="D67" s="63"/>
      <c r="E67" s="63"/>
      <c r="F67" s="63"/>
      <c r="G67" s="63"/>
      <c r="H67" s="119">
        <v>970000</v>
      </c>
      <c r="I67" s="63"/>
    </row>
    <row r="68" spans="1:9" s="82" customFormat="1" ht="27.75" customHeight="1">
      <c r="A68" s="124"/>
      <c r="B68" s="64" t="s">
        <v>75</v>
      </c>
      <c r="C68" s="63"/>
      <c r="D68" s="63"/>
      <c r="E68" s="63"/>
      <c r="F68" s="63"/>
      <c r="G68" s="63"/>
      <c r="H68" s="119"/>
      <c r="I68" s="63"/>
    </row>
    <row r="69" spans="1:9" s="82" customFormat="1" ht="23.1" customHeight="1">
      <c r="A69" s="124"/>
      <c r="B69" s="120" t="s">
        <v>339</v>
      </c>
      <c r="C69" s="63"/>
      <c r="D69" s="63"/>
      <c r="E69" s="63"/>
      <c r="F69" s="63"/>
      <c r="G69" s="63"/>
      <c r="H69" s="119">
        <v>49000</v>
      </c>
      <c r="I69" s="63"/>
    </row>
    <row r="70" spans="1:9" s="82" customFormat="1" ht="23.1" customHeight="1">
      <c r="A70" s="124"/>
      <c r="B70" s="120" t="s">
        <v>344</v>
      </c>
      <c r="C70" s="63"/>
      <c r="D70" s="63"/>
      <c r="E70" s="63"/>
      <c r="F70" s="63"/>
      <c r="G70" s="63"/>
      <c r="H70" s="119">
        <v>493000</v>
      </c>
      <c r="I70" s="63"/>
    </row>
    <row r="71" spans="1:9" s="82" customFormat="1" ht="23.1" customHeight="1">
      <c r="A71" s="63"/>
      <c r="B71" s="63"/>
      <c r="C71" s="63"/>
      <c r="D71" s="63"/>
      <c r="E71" s="63"/>
      <c r="F71" s="64"/>
      <c r="G71" s="63"/>
      <c r="H71" s="125"/>
      <c r="I71" s="63"/>
    </row>
    <row r="72" spans="1:9" s="82" customFormat="1" ht="23.1" customHeight="1">
      <c r="A72" s="63"/>
      <c r="B72" s="64" t="s">
        <v>337</v>
      </c>
      <c r="C72" s="63"/>
      <c r="D72" s="63"/>
      <c r="E72" s="63"/>
      <c r="F72" s="64"/>
      <c r="G72" s="63"/>
      <c r="H72" s="125"/>
      <c r="I72" s="63"/>
    </row>
    <row r="73" spans="1:9" s="82" customFormat="1" ht="21.75" customHeight="1">
      <c r="A73" s="63"/>
      <c r="B73" s="120" t="s">
        <v>338</v>
      </c>
      <c r="C73" s="63"/>
      <c r="D73" s="63"/>
      <c r="E73" s="63"/>
      <c r="F73" s="64"/>
      <c r="G73" s="63"/>
      <c r="H73" s="126">
        <v>407407</v>
      </c>
      <c r="I73" s="63"/>
    </row>
    <row r="74" spans="1:9" s="82" customFormat="1" ht="29.25" customHeight="1" thickBot="1">
      <c r="A74" s="63"/>
      <c r="B74" s="120"/>
      <c r="C74" s="63"/>
      <c r="D74" s="63"/>
      <c r="E74" s="63"/>
      <c r="F74" s="64" t="s">
        <v>7</v>
      </c>
      <c r="G74" s="63"/>
      <c r="H74" s="128">
        <f>SUM(H66:H73)</f>
        <v>3454407</v>
      </c>
      <c r="I74" s="63"/>
    </row>
    <row r="75" spans="1:9" s="23" customFormat="1" ht="39.75" customHeight="1" thickTop="1">
      <c r="A75" s="26" t="s">
        <v>37</v>
      </c>
      <c r="C75" s="29"/>
      <c r="D75" s="29"/>
      <c r="E75" s="25"/>
      <c r="F75" s="25"/>
      <c r="G75" s="25"/>
      <c r="H75" s="29"/>
      <c r="I75" s="25"/>
    </row>
    <row r="76" spans="1:9" s="23" customFormat="1" ht="28.5" customHeight="1">
      <c r="A76" s="26"/>
      <c r="B76" s="24" t="s">
        <v>182</v>
      </c>
      <c r="C76" s="29"/>
      <c r="D76" s="29"/>
      <c r="E76" s="25"/>
      <c r="F76" s="25"/>
      <c r="G76" s="25"/>
      <c r="H76" s="29"/>
      <c r="I76" s="25"/>
    </row>
    <row r="77" spans="1:9" s="82" customFormat="1" ht="23.1" customHeight="1">
      <c r="A77" s="63"/>
      <c r="B77" s="63" t="s">
        <v>72</v>
      </c>
      <c r="C77" s="126"/>
      <c r="D77" s="126"/>
      <c r="E77" s="63"/>
      <c r="F77" s="63"/>
      <c r="G77" s="63"/>
      <c r="H77" s="126">
        <v>407407</v>
      </c>
      <c r="I77" s="63"/>
    </row>
    <row r="78" spans="1:9" s="82" customFormat="1" ht="23.1" customHeight="1">
      <c r="A78" s="63"/>
      <c r="B78" s="63" t="s">
        <v>340</v>
      </c>
      <c r="C78" s="122"/>
      <c r="D78" s="122"/>
      <c r="E78" s="63"/>
      <c r="F78" s="63"/>
      <c r="G78" s="63"/>
      <c r="H78" s="126">
        <v>60000</v>
      </c>
      <c r="I78" s="63"/>
    </row>
    <row r="79" spans="1:9" s="82" customFormat="1" ht="23.1" customHeight="1">
      <c r="A79" s="63"/>
      <c r="B79" s="63" t="s">
        <v>341</v>
      </c>
      <c r="C79" s="122"/>
      <c r="D79" s="122"/>
      <c r="E79" s="63"/>
      <c r="F79" s="63"/>
      <c r="G79" s="63"/>
      <c r="H79" s="126">
        <v>31541</v>
      </c>
      <c r="I79" s="63"/>
    </row>
    <row r="80" spans="1:9" s="82" customFormat="1" ht="24" customHeight="1" thickBot="1">
      <c r="A80" s="63"/>
      <c r="B80" s="63"/>
      <c r="C80" s="122"/>
      <c r="D80" s="122"/>
      <c r="E80" s="63"/>
      <c r="F80" s="64" t="s">
        <v>7</v>
      </c>
      <c r="G80" s="63"/>
      <c r="H80" s="128">
        <f>SUM(H77:H79)</f>
        <v>498948</v>
      </c>
      <c r="I80" s="63"/>
    </row>
    <row r="81" spans="1:9" s="82" customFormat="1" ht="23.1" customHeight="1" thickTop="1">
      <c r="A81" s="63"/>
      <c r="B81" s="63"/>
      <c r="C81" s="122"/>
      <c r="D81" s="122"/>
      <c r="E81" s="63"/>
      <c r="F81" s="63"/>
      <c r="G81" s="63"/>
      <c r="H81" s="126"/>
      <c r="I81" s="63"/>
    </row>
    <row r="82" spans="1:9" s="82" customFormat="1" ht="23.1" customHeight="1">
      <c r="A82" s="63"/>
      <c r="B82" s="63"/>
      <c r="C82" s="123"/>
      <c r="D82" s="123"/>
      <c r="E82" s="63"/>
      <c r="F82" s="63"/>
      <c r="G82" s="63"/>
      <c r="H82" s="126"/>
      <c r="I82" s="63"/>
    </row>
    <row r="83" spans="1:9" s="82" customFormat="1" ht="23.1" customHeight="1">
      <c r="A83" s="63"/>
      <c r="B83" s="63"/>
      <c r="C83" s="63"/>
      <c r="D83" s="129"/>
      <c r="E83" s="63"/>
      <c r="F83" s="63"/>
      <c r="G83" s="63"/>
      <c r="H83" s="119"/>
      <c r="I83" s="63"/>
    </row>
    <row r="84" spans="1:9" s="82" customFormat="1" ht="23.1" customHeight="1">
      <c r="A84" s="63"/>
      <c r="B84" s="63"/>
      <c r="C84" s="63"/>
      <c r="D84" s="129"/>
      <c r="E84" s="63"/>
      <c r="F84" s="63"/>
      <c r="G84" s="63"/>
      <c r="H84" s="119"/>
    </row>
    <row r="85" spans="1:9" s="82" customFormat="1" ht="23.1" customHeight="1">
      <c r="A85" s="63"/>
      <c r="B85" s="63"/>
      <c r="C85" s="63"/>
      <c r="D85" s="129"/>
      <c r="E85" s="63"/>
      <c r="F85" s="63"/>
      <c r="G85" s="63"/>
      <c r="H85" s="119"/>
    </row>
    <row r="86" spans="1:9" s="130" customFormat="1" ht="23.1" customHeight="1"/>
  </sheetData>
  <pageMargins left="0.95" right="0.26" top="0.72" bottom="0.24" header="0.39" footer="0.18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23"/>
  <sheetViews>
    <sheetView topLeftCell="A37" workbookViewId="0">
      <selection activeCell="I45" sqref="I45"/>
    </sheetView>
  </sheetViews>
  <sheetFormatPr defaultRowHeight="14.25"/>
  <cols>
    <col min="9" max="9" width="15.25" customWidth="1"/>
  </cols>
  <sheetData>
    <row r="1" spans="1:9" ht="23.25">
      <c r="A1" s="221" t="s">
        <v>23</v>
      </c>
      <c r="B1" s="221"/>
      <c r="C1" s="221"/>
      <c r="D1" s="221"/>
      <c r="E1" s="221"/>
      <c r="F1" s="221"/>
      <c r="G1" s="221"/>
      <c r="H1" s="221"/>
      <c r="I1" s="221"/>
    </row>
    <row r="2" spans="1:9" ht="23.25">
      <c r="A2" s="221" t="s">
        <v>104</v>
      </c>
      <c r="B2" s="221"/>
      <c r="C2" s="221"/>
      <c r="D2" s="221"/>
      <c r="E2" s="221"/>
      <c r="F2" s="221"/>
      <c r="G2" s="221"/>
      <c r="H2" s="221"/>
      <c r="I2" s="221"/>
    </row>
    <row r="3" spans="1:9" ht="23.25">
      <c r="A3" s="221" t="s">
        <v>211</v>
      </c>
      <c r="B3" s="221"/>
      <c r="C3" s="221"/>
      <c r="D3" s="221"/>
      <c r="E3" s="221"/>
      <c r="F3" s="221"/>
      <c r="G3" s="221"/>
      <c r="H3" s="221"/>
      <c r="I3" s="221"/>
    </row>
    <row r="4" spans="1:9" ht="21.95" customHeight="1"/>
    <row r="5" spans="1:9" ht="21.95" customHeight="1">
      <c r="A5" s="91" t="s">
        <v>129</v>
      </c>
      <c r="B5" s="82"/>
      <c r="C5" s="82"/>
      <c r="D5" s="82"/>
      <c r="E5" s="82"/>
      <c r="F5" s="82"/>
      <c r="G5" s="82"/>
      <c r="H5" s="82"/>
      <c r="I5" s="82"/>
    </row>
    <row r="6" spans="1:9" ht="25.5" customHeight="1">
      <c r="A6" s="91" t="s">
        <v>130</v>
      </c>
      <c r="B6" s="82"/>
      <c r="C6" s="82"/>
      <c r="D6" s="82"/>
      <c r="E6" s="82"/>
      <c r="F6" s="82"/>
      <c r="G6" s="82"/>
      <c r="H6" s="82"/>
      <c r="I6" s="82"/>
    </row>
    <row r="7" spans="1:9" ht="24.75" customHeight="1">
      <c r="A7" s="82"/>
      <c r="B7" s="82" t="s">
        <v>136</v>
      </c>
      <c r="C7" s="82"/>
      <c r="D7" s="82"/>
      <c r="E7" s="82"/>
      <c r="F7" s="82"/>
      <c r="G7" s="82"/>
      <c r="H7" s="82"/>
      <c r="I7" s="82"/>
    </row>
    <row r="8" spans="1:9" ht="21.95" customHeight="1">
      <c r="A8" s="82" t="s">
        <v>135</v>
      </c>
      <c r="B8" s="82"/>
      <c r="C8" s="82"/>
      <c r="D8" s="82"/>
      <c r="E8" s="82"/>
      <c r="F8" s="82"/>
      <c r="G8" s="82"/>
      <c r="H8" s="82"/>
      <c r="I8" s="82"/>
    </row>
    <row r="9" spans="1:9" ht="21.95" customHeight="1">
      <c r="A9" s="91" t="s">
        <v>131</v>
      </c>
      <c r="B9" s="82"/>
      <c r="C9" s="82"/>
      <c r="D9" s="82"/>
      <c r="E9" s="82"/>
      <c r="F9" s="82"/>
      <c r="G9" s="82"/>
      <c r="H9" s="82"/>
      <c r="I9" s="82"/>
    </row>
    <row r="10" spans="1:9" ht="21.95" customHeight="1">
      <c r="A10" s="82"/>
      <c r="B10" s="82" t="s">
        <v>132</v>
      </c>
      <c r="C10" s="82"/>
      <c r="D10" s="82"/>
      <c r="E10" s="82"/>
      <c r="F10" s="82"/>
      <c r="G10" s="82"/>
      <c r="H10" s="82"/>
      <c r="I10" s="82"/>
    </row>
    <row r="11" spans="1:9" ht="21.95" customHeight="1">
      <c r="A11" s="82" t="s">
        <v>133</v>
      </c>
      <c r="B11" s="82"/>
      <c r="C11" s="82"/>
      <c r="D11" s="82"/>
      <c r="E11" s="82"/>
      <c r="F11" s="82"/>
      <c r="G11" s="82"/>
      <c r="H11" s="82"/>
      <c r="I11" s="82"/>
    </row>
    <row r="12" spans="1:9" ht="21.95" customHeight="1">
      <c r="A12" s="91" t="s">
        <v>134</v>
      </c>
      <c r="B12" s="82"/>
      <c r="C12" s="82"/>
      <c r="D12" s="82"/>
      <c r="E12" s="82"/>
      <c r="F12" s="82"/>
      <c r="G12" s="82"/>
      <c r="H12" s="82"/>
      <c r="I12" s="82"/>
    </row>
    <row r="13" spans="1:9" ht="21.95" customHeight="1">
      <c r="A13" s="82"/>
      <c r="B13" s="82" t="s">
        <v>167</v>
      </c>
      <c r="C13" s="82"/>
      <c r="D13" s="82"/>
      <c r="E13" s="82"/>
      <c r="F13" s="82"/>
      <c r="G13" s="82"/>
      <c r="H13" s="82"/>
      <c r="I13" s="82"/>
    </row>
    <row r="14" spans="1:9" ht="21.95" customHeight="1">
      <c r="A14" s="82" t="s">
        <v>137</v>
      </c>
      <c r="B14" s="82"/>
      <c r="C14" s="82"/>
      <c r="D14" s="82"/>
      <c r="E14" s="82"/>
      <c r="F14" s="82"/>
      <c r="G14" s="82"/>
      <c r="H14" s="82"/>
      <c r="I14" s="82"/>
    </row>
    <row r="15" spans="1:9" ht="21.95" customHeight="1">
      <c r="A15" s="82"/>
      <c r="B15" s="82" t="s">
        <v>138</v>
      </c>
      <c r="C15" s="82"/>
      <c r="D15" s="82" t="s">
        <v>139</v>
      </c>
      <c r="E15" s="82"/>
      <c r="F15" s="82" t="s">
        <v>140</v>
      </c>
      <c r="G15" s="82"/>
      <c r="H15" s="82" t="s">
        <v>141</v>
      </c>
      <c r="I15" s="82"/>
    </row>
    <row r="16" spans="1:9" ht="21.95" customHeight="1">
      <c r="A16" s="82"/>
      <c r="B16" s="89">
        <v>3145</v>
      </c>
      <c r="C16" s="89"/>
      <c r="D16" s="89">
        <v>5785</v>
      </c>
      <c r="E16" s="89"/>
      <c r="F16" s="89">
        <v>5641</v>
      </c>
      <c r="G16" s="82"/>
      <c r="H16" s="90">
        <f>SUM(D16:G16)</f>
        <v>11426</v>
      </c>
      <c r="I16" s="82"/>
    </row>
    <row r="17" spans="1:9" ht="21.95" customHeight="1">
      <c r="A17" s="82"/>
      <c r="B17" s="82"/>
      <c r="C17" s="82"/>
      <c r="D17" s="82"/>
      <c r="E17" s="82"/>
      <c r="F17" s="82"/>
      <c r="G17" s="82"/>
      <c r="H17" s="82"/>
      <c r="I17" s="82"/>
    </row>
    <row r="18" spans="1:9" ht="24.75" customHeight="1">
      <c r="A18" s="72" t="s">
        <v>142</v>
      </c>
      <c r="B18" s="82"/>
      <c r="C18" s="82"/>
      <c r="D18" s="82"/>
      <c r="E18" s="82"/>
      <c r="F18" s="82"/>
      <c r="G18" s="82"/>
      <c r="I18" s="82"/>
    </row>
    <row r="19" spans="1:9" ht="23.25" customHeight="1">
      <c r="A19" s="82"/>
      <c r="B19" s="91" t="s">
        <v>143</v>
      </c>
      <c r="C19" s="82"/>
      <c r="D19" s="82"/>
      <c r="E19" s="82"/>
      <c r="F19" s="82"/>
      <c r="G19" s="82"/>
      <c r="H19" s="82"/>
      <c r="I19" s="82"/>
    </row>
    <row r="20" spans="1:9" ht="21.95" customHeight="1">
      <c r="A20" s="82"/>
      <c r="B20" s="82" t="s">
        <v>144</v>
      </c>
      <c r="C20" s="82"/>
      <c r="D20" s="82"/>
      <c r="E20" s="82"/>
      <c r="F20" s="82"/>
      <c r="G20" s="82"/>
      <c r="H20" s="82"/>
      <c r="I20" s="82"/>
    </row>
    <row r="21" spans="1:9" ht="21.95" customHeight="1">
      <c r="A21" s="82" t="s">
        <v>145</v>
      </c>
      <c r="B21" s="82"/>
      <c r="C21" s="82"/>
      <c r="D21" s="82"/>
      <c r="E21" s="82"/>
      <c r="F21" s="82"/>
      <c r="G21" s="82"/>
      <c r="H21" s="82"/>
      <c r="I21" s="82"/>
    </row>
    <row r="22" spans="1:9" ht="21.95" customHeight="1">
      <c r="A22" s="82" t="s">
        <v>159</v>
      </c>
      <c r="B22" s="82"/>
      <c r="C22" s="82"/>
      <c r="D22" s="82"/>
      <c r="E22" s="82"/>
      <c r="F22" s="82"/>
      <c r="G22" s="82"/>
      <c r="H22" s="82"/>
      <c r="I22" s="82"/>
    </row>
    <row r="23" spans="1:9" ht="21.95" customHeight="1">
      <c r="A23" s="82"/>
      <c r="B23" s="91" t="s">
        <v>146</v>
      </c>
      <c r="C23" s="82"/>
      <c r="D23" s="82"/>
      <c r="E23" s="82"/>
      <c r="F23" s="82"/>
      <c r="G23" s="82"/>
      <c r="H23" s="82"/>
      <c r="I23" s="82"/>
    </row>
    <row r="24" spans="1:9" ht="21.95" customHeight="1">
      <c r="A24" s="82"/>
      <c r="B24" s="92" t="s">
        <v>147</v>
      </c>
      <c r="C24" s="82"/>
      <c r="D24" s="82"/>
      <c r="E24" s="82"/>
      <c r="F24" s="82"/>
      <c r="G24" s="82"/>
      <c r="H24" s="82"/>
      <c r="I24" s="82"/>
    </row>
    <row r="25" spans="1:9" ht="21.95" customHeight="1">
      <c r="A25" s="82" t="s">
        <v>168</v>
      </c>
      <c r="B25" s="82"/>
      <c r="C25" s="82"/>
      <c r="D25" s="82"/>
      <c r="E25" s="82"/>
      <c r="F25" s="82"/>
      <c r="G25" s="82"/>
      <c r="H25" s="82"/>
      <c r="I25" s="82"/>
    </row>
    <row r="26" spans="1:9" ht="21.95" customHeight="1">
      <c r="A26" s="82"/>
      <c r="B26" s="92" t="s">
        <v>148</v>
      </c>
      <c r="C26" s="82"/>
      <c r="D26" s="82"/>
      <c r="E26" s="82"/>
      <c r="F26" s="82"/>
      <c r="G26" s="82"/>
      <c r="H26" s="82"/>
      <c r="I26" s="82"/>
    </row>
    <row r="27" spans="1:9" ht="21.95" customHeight="1">
      <c r="A27" s="82" t="s">
        <v>149</v>
      </c>
      <c r="B27" s="82"/>
      <c r="C27" s="82"/>
      <c r="D27" s="82"/>
      <c r="E27" s="82"/>
      <c r="F27" s="82"/>
      <c r="G27" s="82"/>
      <c r="H27" s="82"/>
      <c r="I27" s="82"/>
    </row>
    <row r="28" spans="1:9" ht="21.95" customHeight="1">
      <c r="A28" s="82"/>
      <c r="B28" s="92" t="s">
        <v>150</v>
      </c>
      <c r="C28" s="82"/>
      <c r="D28" s="82"/>
      <c r="E28" s="82"/>
      <c r="F28" s="82"/>
      <c r="G28" s="82"/>
      <c r="H28" s="82"/>
      <c r="I28" s="82"/>
    </row>
    <row r="29" spans="1:9" ht="21.95" customHeight="1">
      <c r="A29" s="82" t="s">
        <v>151</v>
      </c>
      <c r="B29" s="82"/>
      <c r="C29" s="82"/>
      <c r="D29" s="82"/>
      <c r="E29" s="82"/>
      <c r="F29" s="82"/>
      <c r="G29" s="82"/>
      <c r="H29" s="82"/>
      <c r="I29" s="82"/>
    </row>
    <row r="30" spans="1:9" ht="21.95" customHeight="1">
      <c r="A30" s="82"/>
      <c r="B30" s="92" t="s">
        <v>152</v>
      </c>
      <c r="C30" s="82"/>
      <c r="D30" s="82"/>
      <c r="E30" s="82"/>
      <c r="F30" s="82"/>
      <c r="G30" s="82"/>
      <c r="H30" s="82"/>
      <c r="I30" s="82"/>
    </row>
    <row r="31" spans="1:9" ht="21.95" customHeight="1">
      <c r="A31" s="82" t="s">
        <v>153</v>
      </c>
      <c r="B31" s="82"/>
      <c r="C31" s="82"/>
      <c r="D31" s="82"/>
      <c r="E31" s="82"/>
      <c r="F31" s="82"/>
      <c r="G31" s="82"/>
      <c r="H31" s="82"/>
      <c r="I31" s="82"/>
    </row>
    <row r="32" spans="1:9" ht="21.95" customHeight="1">
      <c r="A32" s="82" t="s">
        <v>154</v>
      </c>
      <c r="B32" s="82"/>
      <c r="C32" s="82"/>
      <c r="D32" s="82"/>
      <c r="E32" s="82"/>
      <c r="F32" s="82"/>
      <c r="G32" s="82"/>
      <c r="H32" s="82"/>
      <c r="I32" s="82"/>
    </row>
    <row r="35" spans="1:9" ht="23.25">
      <c r="A35" s="221" t="s">
        <v>23</v>
      </c>
      <c r="B35" s="221"/>
      <c r="C35" s="221"/>
      <c r="D35" s="221"/>
      <c r="E35" s="221"/>
      <c r="F35" s="221"/>
      <c r="G35" s="221"/>
      <c r="H35" s="221"/>
      <c r="I35" s="221"/>
    </row>
    <row r="36" spans="1:9" ht="23.25">
      <c r="A36" s="221" t="s">
        <v>104</v>
      </c>
      <c r="B36" s="221"/>
      <c r="C36" s="221"/>
      <c r="D36" s="221"/>
      <c r="E36" s="221"/>
      <c r="F36" s="221"/>
      <c r="G36" s="221"/>
      <c r="H36" s="221"/>
      <c r="I36" s="221"/>
    </row>
    <row r="37" spans="1:9" ht="23.25">
      <c r="A37" s="221" t="s">
        <v>211</v>
      </c>
      <c r="B37" s="221"/>
      <c r="C37" s="221"/>
      <c r="D37" s="221"/>
      <c r="E37" s="221"/>
      <c r="F37" s="221"/>
      <c r="G37" s="221"/>
      <c r="H37" s="221"/>
      <c r="I37" s="221"/>
    </row>
    <row r="38" spans="1:9" ht="47.25" customHeight="1">
      <c r="A38" s="72" t="s">
        <v>155</v>
      </c>
    </row>
    <row r="39" spans="1:9" s="82" customFormat="1" ht="21.75" customHeight="1">
      <c r="B39" s="91" t="s">
        <v>156</v>
      </c>
    </row>
    <row r="40" spans="1:9" s="82" customFormat="1" ht="21">
      <c r="B40" s="92" t="s">
        <v>157</v>
      </c>
    </row>
    <row r="41" spans="1:9" s="82" customFormat="1" ht="21">
      <c r="A41" s="82" t="s">
        <v>158</v>
      </c>
    </row>
    <row r="42" spans="1:9" s="82" customFormat="1" ht="21">
      <c r="B42" s="92" t="s">
        <v>160</v>
      </c>
    </row>
    <row r="43" spans="1:9" s="82" customFormat="1" ht="21">
      <c r="A43" s="82" t="s">
        <v>212</v>
      </c>
    </row>
    <row r="44" spans="1:9" s="82" customFormat="1" ht="21">
      <c r="B44" s="91" t="s">
        <v>161</v>
      </c>
    </row>
    <row r="45" spans="1:9" s="82" customFormat="1" ht="21">
      <c r="B45" s="82" t="s">
        <v>162</v>
      </c>
    </row>
    <row r="46" spans="1:9" s="82" customFormat="1" ht="21">
      <c r="B46" s="92" t="s">
        <v>163</v>
      </c>
    </row>
    <row r="47" spans="1:9" s="82" customFormat="1" ht="21">
      <c r="B47" s="82" t="s">
        <v>164</v>
      </c>
    </row>
    <row r="48" spans="1:9" s="82" customFormat="1" ht="21">
      <c r="B48" s="92" t="s">
        <v>165</v>
      </c>
    </row>
    <row r="49" spans="2:2" s="82" customFormat="1" ht="21">
      <c r="B49" s="92" t="s">
        <v>166</v>
      </c>
    </row>
    <row r="50" spans="2:2" s="82" customFormat="1" ht="21"/>
    <row r="51" spans="2:2" s="82" customFormat="1" ht="21">
      <c r="B51" s="91" t="s">
        <v>169</v>
      </c>
    </row>
    <row r="52" spans="2:2" s="82" customFormat="1" ht="21"/>
    <row r="53" spans="2:2" s="82" customFormat="1" ht="21"/>
    <row r="54" spans="2:2" s="82" customFormat="1" ht="21"/>
    <row r="55" spans="2:2" s="82" customFormat="1" ht="21"/>
    <row r="56" spans="2:2" s="82" customFormat="1" ht="21"/>
    <row r="57" spans="2:2" s="82" customFormat="1" ht="21"/>
    <row r="58" spans="2:2" s="82" customFormat="1" ht="21"/>
    <row r="59" spans="2:2" s="82" customFormat="1" ht="21"/>
    <row r="60" spans="2:2" s="82" customFormat="1" ht="21"/>
    <row r="61" spans="2:2" s="82" customFormat="1" ht="21"/>
    <row r="62" spans="2:2" s="82" customFormat="1" ht="21"/>
    <row r="63" spans="2:2" s="82" customFormat="1" ht="21"/>
    <row r="64" spans="2:2" s="82" customFormat="1" ht="21"/>
    <row r="65" s="82" customFormat="1" ht="21"/>
    <row r="66" s="82" customFormat="1" ht="21"/>
    <row r="67" s="82" customFormat="1" ht="21"/>
    <row r="68" s="82" customFormat="1" ht="21"/>
    <row r="69" s="82" customFormat="1" ht="21"/>
    <row r="70" s="82" customFormat="1" ht="21"/>
    <row r="71" s="82" customFormat="1" ht="21"/>
    <row r="72" s="82" customFormat="1" ht="21"/>
    <row r="73" s="82" customFormat="1" ht="21"/>
    <row r="74" s="82" customFormat="1" ht="21"/>
    <row r="75" s="82" customFormat="1" ht="21"/>
    <row r="76" s="82" customFormat="1" ht="21"/>
    <row r="77" s="82" customFormat="1" ht="21"/>
    <row r="78" s="82" customFormat="1" ht="21"/>
    <row r="79" s="82" customFormat="1" ht="21"/>
    <row r="80" s="82" customFormat="1" ht="21"/>
    <row r="81" s="82" customFormat="1" ht="21"/>
    <row r="82" s="82" customFormat="1" ht="21"/>
    <row r="83" s="82" customFormat="1" ht="21"/>
    <row r="84" s="82" customFormat="1" ht="21"/>
    <row r="85" s="82" customFormat="1" ht="21"/>
    <row r="86" s="82" customFormat="1" ht="21"/>
    <row r="87" s="82" customFormat="1" ht="21"/>
    <row r="88" s="82" customFormat="1" ht="21"/>
    <row r="89" s="82" customFormat="1" ht="21"/>
    <row r="90" s="82" customFormat="1" ht="21"/>
    <row r="91" s="82" customFormat="1" ht="21"/>
    <row r="92" s="82" customFormat="1" ht="21"/>
    <row r="93" s="82" customFormat="1" ht="21"/>
    <row r="94" s="82" customFormat="1" ht="21"/>
    <row r="95" s="82" customFormat="1" ht="21"/>
    <row r="96" s="82" customFormat="1" ht="21"/>
    <row r="97" s="82" customFormat="1" ht="21"/>
    <row r="98" s="82" customFormat="1" ht="21"/>
    <row r="99" s="82" customFormat="1" ht="21"/>
    <row r="100" s="82" customFormat="1" ht="21"/>
    <row r="101" s="82" customFormat="1" ht="21"/>
    <row r="102" s="82" customFormat="1" ht="21"/>
    <row r="103" s="82" customFormat="1" ht="21"/>
    <row r="104" s="82" customFormat="1" ht="21"/>
    <row r="105" s="82" customFormat="1" ht="21"/>
    <row r="106" s="82" customFormat="1" ht="21"/>
    <row r="107" s="82" customFormat="1" ht="21"/>
    <row r="108" s="82" customFormat="1" ht="21"/>
    <row r="109" s="82" customFormat="1" ht="21"/>
    <row r="110" s="82" customFormat="1" ht="21"/>
    <row r="111" s="82" customFormat="1" ht="21"/>
    <row r="112" s="82" customFormat="1" ht="21"/>
    <row r="113" s="82" customFormat="1" ht="21"/>
    <row r="114" s="82" customFormat="1" ht="21"/>
    <row r="115" s="82" customFormat="1" ht="21"/>
    <row r="116" s="82" customFormat="1" ht="21"/>
    <row r="117" s="82" customFormat="1" ht="21"/>
    <row r="118" s="82" customFormat="1" ht="21"/>
    <row r="119" s="82" customFormat="1" ht="21"/>
    <row r="120" s="82" customFormat="1" ht="21"/>
    <row r="121" s="82" customFormat="1" ht="21"/>
    <row r="122" s="82" customFormat="1" ht="21"/>
    <row r="123" s="82" customFormat="1" ht="21"/>
  </sheetData>
  <mergeCells count="6">
    <mergeCell ref="A37:I37"/>
    <mergeCell ref="A1:I1"/>
    <mergeCell ref="A2:I2"/>
    <mergeCell ref="A3:I3"/>
    <mergeCell ref="A35:I35"/>
    <mergeCell ref="A36:I36"/>
  </mergeCells>
  <pageMargins left="0.72" right="0.18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31"/>
  <sheetViews>
    <sheetView topLeftCell="A25" workbookViewId="0">
      <selection activeCell="D6" sqref="D6:E7"/>
    </sheetView>
  </sheetViews>
  <sheetFormatPr defaultRowHeight="14.25"/>
  <cols>
    <col min="1" max="1" width="16.25" customWidth="1"/>
    <col min="2" max="2" width="9.375" customWidth="1"/>
    <col min="3" max="3" width="2.5" customWidth="1"/>
    <col min="4" max="4" width="14.625" customWidth="1"/>
    <col min="5" max="5" width="4.25" customWidth="1"/>
    <col min="8" max="8" width="8.25" customWidth="1"/>
    <col min="9" max="9" width="11.625" customWidth="1"/>
    <col min="10" max="10" width="5.125" customWidth="1"/>
  </cols>
  <sheetData>
    <row r="1" spans="1:10" s="23" customFormat="1" ht="36" customHeight="1">
      <c r="A1" s="219" t="s">
        <v>23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s="23" customFormat="1" ht="23.25">
      <c r="A2" s="219" t="s">
        <v>360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s="23" customFormat="1" ht="25.5" customHeight="1">
      <c r="A3" s="219" t="s">
        <v>361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s="23" customFormat="1" ht="10.5" customHeight="1">
      <c r="A4" s="255"/>
      <c r="B4" s="255"/>
      <c r="C4" s="255"/>
      <c r="D4" s="255"/>
      <c r="E4" s="255"/>
      <c r="F4" s="255"/>
      <c r="G4" s="255"/>
      <c r="H4" s="255"/>
      <c r="I4" s="255"/>
      <c r="J4" s="72"/>
    </row>
    <row r="5" spans="1:10" s="23" customFormat="1" ht="23.25">
      <c r="A5" s="256" t="s">
        <v>362</v>
      </c>
      <c r="B5" s="256"/>
      <c r="C5" s="256"/>
      <c r="D5" s="256"/>
      <c r="E5" s="256"/>
      <c r="F5" s="72"/>
      <c r="G5" s="72"/>
      <c r="H5" s="72"/>
      <c r="I5" s="72"/>
      <c r="J5" s="72"/>
    </row>
    <row r="6" spans="1:10" s="23" customFormat="1" ht="23.25">
      <c r="A6" s="257" t="s">
        <v>363</v>
      </c>
      <c r="B6" s="257"/>
      <c r="C6" s="257"/>
      <c r="D6" s="257" t="s">
        <v>364</v>
      </c>
      <c r="E6" s="257"/>
      <c r="F6" s="257" t="s">
        <v>365</v>
      </c>
      <c r="G6" s="257"/>
      <c r="H6" s="257"/>
      <c r="I6" s="257" t="s">
        <v>81</v>
      </c>
      <c r="J6" s="257"/>
    </row>
    <row r="7" spans="1:10" s="23" customFormat="1" ht="23.25">
      <c r="A7" s="257"/>
      <c r="B7" s="257"/>
      <c r="C7" s="257"/>
      <c r="D7" s="257"/>
      <c r="E7" s="257"/>
      <c r="F7" s="257" t="s">
        <v>366</v>
      </c>
      <c r="G7" s="257"/>
      <c r="H7" s="257"/>
      <c r="I7" s="257"/>
      <c r="J7" s="257"/>
    </row>
    <row r="8" spans="1:10" s="23" customFormat="1" ht="23.25">
      <c r="A8" s="258" t="s">
        <v>367</v>
      </c>
      <c r="B8" s="259"/>
      <c r="C8" s="260"/>
      <c r="D8" s="261"/>
      <c r="E8" s="262"/>
      <c r="F8" s="258"/>
      <c r="G8" s="259"/>
      <c r="H8" s="260"/>
      <c r="I8" s="263"/>
      <c r="J8" s="264"/>
    </row>
    <row r="9" spans="1:10" s="23" customFormat="1" ht="23.25">
      <c r="A9" s="265" t="s">
        <v>368</v>
      </c>
      <c r="B9" s="266"/>
      <c r="C9" s="267"/>
      <c r="D9" s="268">
        <v>423245</v>
      </c>
      <c r="E9" s="269" t="s">
        <v>27</v>
      </c>
      <c r="F9" s="265" t="s">
        <v>369</v>
      </c>
      <c r="G9" s="266"/>
      <c r="H9" s="267"/>
      <c r="I9" s="270">
        <v>8687390</v>
      </c>
      <c r="J9" s="271" t="s">
        <v>27</v>
      </c>
    </row>
    <row r="10" spans="1:10" s="23" customFormat="1" ht="23.25">
      <c r="A10" s="265" t="s">
        <v>370</v>
      </c>
      <c r="B10" s="266"/>
      <c r="C10" s="267"/>
      <c r="D10" s="268">
        <v>8654273</v>
      </c>
      <c r="E10" s="269" t="s">
        <v>27</v>
      </c>
      <c r="F10" s="265" t="s">
        <v>371</v>
      </c>
      <c r="G10" s="266"/>
      <c r="H10" s="267"/>
      <c r="I10" s="270">
        <v>11342060</v>
      </c>
      <c r="J10" s="271">
        <v>55</v>
      </c>
    </row>
    <row r="11" spans="1:10" s="23" customFormat="1" ht="23.25">
      <c r="A11" s="265"/>
      <c r="B11" s="266"/>
      <c r="C11" s="267"/>
      <c r="D11" s="268"/>
      <c r="E11" s="269"/>
      <c r="F11" s="265"/>
      <c r="G11" s="266"/>
      <c r="H11" s="267"/>
      <c r="I11" s="270"/>
      <c r="J11" s="271"/>
    </row>
    <row r="12" spans="1:10" s="23" customFormat="1" ht="23.25">
      <c r="A12" s="265" t="s">
        <v>372</v>
      </c>
      <c r="B12" s="266"/>
      <c r="C12" s="267"/>
      <c r="D12" s="268"/>
      <c r="E12" s="269"/>
      <c r="F12" s="265"/>
      <c r="G12" s="266"/>
      <c r="H12" s="267"/>
      <c r="I12" s="270"/>
      <c r="J12" s="271"/>
    </row>
    <row r="13" spans="1:10" s="23" customFormat="1" ht="23.25">
      <c r="A13" s="265" t="s">
        <v>373</v>
      </c>
      <c r="B13" s="266"/>
      <c r="C13" s="267"/>
      <c r="D13" s="268">
        <v>6734151</v>
      </c>
      <c r="E13" s="269">
        <v>40</v>
      </c>
      <c r="F13" s="265" t="s">
        <v>374</v>
      </c>
      <c r="G13" s="266"/>
      <c r="H13" s="267"/>
      <c r="I13" s="270">
        <v>1615931</v>
      </c>
      <c r="J13" s="271">
        <v>81</v>
      </c>
    </row>
    <row r="14" spans="1:10" s="23" customFormat="1" ht="23.25">
      <c r="A14" s="265" t="s">
        <v>375</v>
      </c>
      <c r="B14" s="266"/>
      <c r="C14" s="267"/>
      <c r="D14" s="268">
        <v>487550</v>
      </c>
      <c r="E14" s="269" t="s">
        <v>27</v>
      </c>
      <c r="F14" s="265" t="s">
        <v>376</v>
      </c>
      <c r="G14" s="266"/>
      <c r="H14" s="267"/>
      <c r="I14" s="270">
        <v>620357</v>
      </c>
      <c r="J14" s="271">
        <v>40</v>
      </c>
    </row>
    <row r="15" spans="1:10" s="23" customFormat="1" ht="23.25">
      <c r="A15" s="265" t="s">
        <v>377</v>
      </c>
      <c r="B15" s="266"/>
      <c r="C15" s="267"/>
      <c r="D15" s="268">
        <v>38616</v>
      </c>
      <c r="E15" s="269" t="s">
        <v>27</v>
      </c>
      <c r="F15" s="265" t="s">
        <v>378</v>
      </c>
      <c r="G15" s="266"/>
      <c r="H15" s="267"/>
      <c r="I15" s="270">
        <v>3844852</v>
      </c>
      <c r="J15" s="271">
        <v>64</v>
      </c>
    </row>
    <row r="16" spans="1:10" s="23" customFormat="1" ht="23.25">
      <c r="A16" s="265" t="s">
        <v>379</v>
      </c>
      <c r="B16" s="266"/>
      <c r="C16" s="267"/>
      <c r="D16" s="268">
        <v>2087321</v>
      </c>
      <c r="E16" s="269" t="s">
        <v>27</v>
      </c>
      <c r="F16" s="265" t="s">
        <v>380</v>
      </c>
      <c r="G16" s="266"/>
      <c r="H16" s="267"/>
      <c r="I16" s="270">
        <v>2780000</v>
      </c>
      <c r="J16" s="271" t="s">
        <v>27</v>
      </c>
    </row>
    <row r="17" spans="1:10" s="23" customFormat="1" ht="23.25">
      <c r="A17" s="265" t="s">
        <v>381</v>
      </c>
      <c r="B17" s="266"/>
      <c r="C17" s="267"/>
      <c r="D17" s="268">
        <v>13432330</v>
      </c>
      <c r="E17" s="269" t="s">
        <v>27</v>
      </c>
      <c r="F17" s="272" t="s">
        <v>382</v>
      </c>
      <c r="G17" s="273"/>
      <c r="H17" s="274"/>
      <c r="I17" s="270">
        <v>362800</v>
      </c>
      <c r="J17" s="271" t="s">
        <v>27</v>
      </c>
    </row>
    <row r="18" spans="1:10" s="23" customFormat="1" ht="23.25">
      <c r="A18" s="265" t="s">
        <v>383</v>
      </c>
      <c r="B18" s="266"/>
      <c r="C18" s="267"/>
      <c r="D18" s="268">
        <v>80906</v>
      </c>
      <c r="E18" s="269" t="s">
        <v>27</v>
      </c>
      <c r="F18" s="265" t="s">
        <v>384</v>
      </c>
      <c r="G18" s="266"/>
      <c r="H18" s="267"/>
      <c r="I18" s="270">
        <v>2685000</v>
      </c>
      <c r="J18" s="271" t="s">
        <v>27</v>
      </c>
    </row>
    <row r="19" spans="1:10" s="23" customFormat="1" ht="23.25">
      <c r="A19" s="265"/>
      <c r="B19" s="266"/>
      <c r="C19" s="267"/>
      <c r="D19" s="268"/>
      <c r="E19" s="269"/>
      <c r="F19" s="265"/>
      <c r="G19" s="266"/>
      <c r="H19" s="267"/>
      <c r="I19" s="270"/>
      <c r="J19" s="271"/>
    </row>
    <row r="20" spans="1:10" s="23" customFormat="1" ht="23.25">
      <c r="A20" s="265"/>
      <c r="B20" s="266"/>
      <c r="C20" s="267"/>
      <c r="D20" s="268"/>
      <c r="E20" s="269"/>
      <c r="F20" s="265"/>
      <c r="G20" s="266"/>
      <c r="H20" s="267"/>
      <c r="I20" s="270"/>
      <c r="J20" s="271"/>
    </row>
    <row r="21" spans="1:10" s="23" customFormat="1" ht="23.25">
      <c r="A21" s="265"/>
      <c r="B21" s="266"/>
      <c r="C21" s="267"/>
      <c r="D21" s="268"/>
      <c r="E21" s="269"/>
      <c r="F21" s="265"/>
      <c r="G21" s="266"/>
      <c r="H21" s="267"/>
      <c r="I21" s="275"/>
      <c r="J21" s="271"/>
    </row>
    <row r="22" spans="1:10" s="23" customFormat="1" ht="23.25">
      <c r="A22" s="265"/>
      <c r="B22" s="266"/>
      <c r="C22" s="267"/>
      <c r="D22" s="268"/>
      <c r="E22" s="269"/>
      <c r="F22" s="265"/>
      <c r="G22" s="266"/>
      <c r="H22" s="267"/>
      <c r="I22" s="276"/>
      <c r="J22" s="271"/>
    </row>
    <row r="23" spans="1:10" s="23" customFormat="1" ht="23.25">
      <c r="A23" s="230" t="s">
        <v>7</v>
      </c>
      <c r="B23" s="231"/>
      <c r="C23" s="232"/>
      <c r="D23" s="277">
        <f>SUM(D9:D22)</f>
        <v>31938392</v>
      </c>
      <c r="E23" s="218">
        <v>40</v>
      </c>
      <c r="F23" s="278"/>
      <c r="G23" s="279"/>
      <c r="H23" s="280"/>
      <c r="I23" s="281">
        <v>31938392</v>
      </c>
      <c r="J23" s="146">
        <v>40</v>
      </c>
    </row>
    <row r="24" spans="1:10" s="23" customFormat="1" ht="6.75" customHeight="1">
      <c r="A24" s="282"/>
      <c r="B24" s="282"/>
      <c r="C24" s="282"/>
      <c r="D24" s="283"/>
      <c r="E24" s="69"/>
      <c r="F24" s="282"/>
      <c r="G24" s="282"/>
      <c r="H24" s="282"/>
      <c r="I24" s="284"/>
    </row>
    <row r="25" spans="1:10" s="23" customFormat="1" ht="38.25" customHeight="1">
      <c r="A25" s="282" t="s">
        <v>385</v>
      </c>
      <c r="B25" s="282"/>
      <c r="C25" s="282"/>
      <c r="D25" s="282"/>
      <c r="E25" s="282"/>
      <c r="F25" s="282"/>
      <c r="G25" s="282"/>
      <c r="H25" s="282"/>
      <c r="I25" s="282"/>
      <c r="J25" s="282"/>
    </row>
    <row r="26" spans="1:10" s="23" customFormat="1" ht="25.5" customHeight="1">
      <c r="A26" s="282" t="s">
        <v>386</v>
      </c>
      <c r="B26" s="282"/>
      <c r="C26" s="282"/>
      <c r="D26" s="282"/>
      <c r="E26" s="282"/>
      <c r="F26" s="282"/>
      <c r="G26" s="282"/>
      <c r="H26" s="282"/>
      <c r="I26" s="282"/>
      <c r="J26" s="282"/>
    </row>
    <row r="27" spans="1:10" s="23" customFormat="1" ht="23.25" customHeight="1">
      <c r="A27" s="282" t="s">
        <v>387</v>
      </c>
      <c r="B27" s="282"/>
      <c r="C27" s="282"/>
      <c r="D27" s="282"/>
      <c r="E27" s="282"/>
      <c r="F27" s="282"/>
      <c r="G27" s="282"/>
      <c r="H27" s="282"/>
      <c r="I27" s="282"/>
      <c r="J27" s="282"/>
    </row>
    <row r="28" spans="1:10" s="23" customFormat="1" ht="23.25">
      <c r="A28" s="282" t="s">
        <v>388</v>
      </c>
      <c r="B28" s="282"/>
      <c r="C28" s="282"/>
      <c r="D28" s="282"/>
      <c r="E28" s="282"/>
      <c r="F28" s="282"/>
      <c r="G28" s="282"/>
      <c r="H28" s="282"/>
      <c r="I28" s="282"/>
      <c r="J28" s="282"/>
    </row>
    <row r="29" spans="1:10" s="23" customFormat="1" ht="23.25">
      <c r="A29" s="283" t="s">
        <v>389</v>
      </c>
      <c r="B29" s="283"/>
      <c r="C29" s="283"/>
      <c r="D29" s="283"/>
      <c r="E29" s="283"/>
      <c r="F29" s="283"/>
      <c r="G29" s="283"/>
      <c r="H29" s="283"/>
    </row>
    <row r="30" spans="1:10" s="23" customFormat="1" ht="23.25">
      <c r="A30" s="283" t="s">
        <v>390</v>
      </c>
      <c r="B30" s="283"/>
      <c r="C30" s="283"/>
      <c r="D30" s="283"/>
      <c r="E30" s="283"/>
      <c r="F30" s="283"/>
      <c r="G30" s="283"/>
      <c r="H30" s="283"/>
    </row>
    <row r="31" spans="1:10" s="23" customFormat="1" ht="23.25">
      <c r="A31" s="285"/>
      <c r="B31" s="285"/>
      <c r="C31" s="285"/>
      <c r="D31" s="283"/>
      <c r="E31" s="283"/>
      <c r="F31" s="285"/>
      <c r="G31" s="285"/>
      <c r="H31" s="285"/>
    </row>
  </sheetData>
  <mergeCells count="49">
    <mergeCell ref="A27:J27"/>
    <mergeCell ref="A28:J28"/>
    <mergeCell ref="A31:C31"/>
    <mergeCell ref="F31:H31"/>
    <mergeCell ref="A23:C23"/>
    <mergeCell ref="F23:H23"/>
    <mergeCell ref="A24:C24"/>
    <mergeCell ref="F24:H24"/>
    <mergeCell ref="A25:J25"/>
    <mergeCell ref="A26:J26"/>
    <mergeCell ref="A20:C20"/>
    <mergeCell ref="F20:H20"/>
    <mergeCell ref="A21:C21"/>
    <mergeCell ref="F21:H21"/>
    <mergeCell ref="A22:C22"/>
    <mergeCell ref="F22:H22"/>
    <mergeCell ref="A17:C17"/>
    <mergeCell ref="F17:H17"/>
    <mergeCell ref="A18:C18"/>
    <mergeCell ref="F18:H18"/>
    <mergeCell ref="A19:C19"/>
    <mergeCell ref="F19:H19"/>
    <mergeCell ref="A14:C14"/>
    <mergeCell ref="F14:H14"/>
    <mergeCell ref="A15:C15"/>
    <mergeCell ref="F15:H15"/>
    <mergeCell ref="A16:C16"/>
    <mergeCell ref="F16:H16"/>
    <mergeCell ref="A11:C11"/>
    <mergeCell ref="F11:H11"/>
    <mergeCell ref="A12:C12"/>
    <mergeCell ref="F12:H12"/>
    <mergeCell ref="A13:C13"/>
    <mergeCell ref="F13:H13"/>
    <mergeCell ref="A8:C8"/>
    <mergeCell ref="F8:H8"/>
    <mergeCell ref="A9:C9"/>
    <mergeCell ref="F9:H9"/>
    <mergeCell ref="A10:C10"/>
    <mergeCell ref="F10:H10"/>
    <mergeCell ref="A1:J1"/>
    <mergeCell ref="A2:J2"/>
    <mergeCell ref="A3:J3"/>
    <mergeCell ref="A5:E5"/>
    <mergeCell ref="A6:C7"/>
    <mergeCell ref="D6:E7"/>
    <mergeCell ref="F6:H6"/>
    <mergeCell ref="I6:J7"/>
    <mergeCell ref="F7:H7"/>
  </mergeCells>
  <pageMargins left="0.49" right="0.13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29"/>
  <sheetViews>
    <sheetView workbookViewId="0">
      <selection activeCell="E4" sqref="E4"/>
    </sheetView>
  </sheetViews>
  <sheetFormatPr defaultRowHeight="14.25"/>
  <cols>
    <col min="2" max="2" width="12.125" customWidth="1"/>
    <col min="3" max="3" width="7.25" customWidth="1"/>
    <col min="4" max="4" width="16.25" customWidth="1"/>
    <col min="5" max="5" width="16.625" customWidth="1"/>
    <col min="6" max="6" width="19.75" customWidth="1"/>
  </cols>
  <sheetData>
    <row r="1" spans="1:6" s="15" customFormat="1" ht="21.95" customHeight="1">
      <c r="A1" s="219" t="s">
        <v>23</v>
      </c>
      <c r="B1" s="219"/>
      <c r="C1" s="219"/>
      <c r="D1" s="219"/>
      <c r="E1" s="219"/>
      <c r="F1" s="219"/>
    </row>
    <row r="2" spans="1:6" s="15" customFormat="1" ht="21.95" customHeight="1">
      <c r="A2" s="219" t="s">
        <v>104</v>
      </c>
      <c r="B2" s="219"/>
      <c r="C2" s="219"/>
      <c r="D2" s="219"/>
      <c r="E2" s="219"/>
      <c r="F2" s="219"/>
    </row>
    <row r="3" spans="1:6" s="15" customFormat="1" ht="27" customHeight="1">
      <c r="A3" s="219" t="s">
        <v>216</v>
      </c>
      <c r="B3" s="219"/>
      <c r="C3" s="219"/>
      <c r="D3" s="219"/>
      <c r="E3" s="219"/>
      <c r="F3" s="219"/>
    </row>
    <row r="4" spans="1:6" s="15" customFormat="1" ht="21.95" customHeight="1">
      <c r="A4" s="31"/>
      <c r="B4" s="31"/>
      <c r="C4" s="31"/>
      <c r="D4" s="31"/>
      <c r="E4" s="31"/>
      <c r="F4" s="31"/>
    </row>
    <row r="5" spans="1:6" s="13" customFormat="1" ht="23.25">
      <c r="A5" s="24" t="s">
        <v>186</v>
      </c>
      <c r="B5" s="24"/>
      <c r="C5" s="24"/>
      <c r="D5" s="24"/>
      <c r="E5" s="24"/>
      <c r="F5" s="24"/>
    </row>
    <row r="6" spans="1:6" s="14" customFormat="1" ht="28.5" customHeight="1">
      <c r="A6" s="25"/>
      <c r="B6" s="25" t="s">
        <v>108</v>
      </c>
      <c r="C6" s="25"/>
      <c r="D6" s="25"/>
      <c r="E6" s="25"/>
      <c r="F6" s="62" t="s">
        <v>27</v>
      </c>
    </row>
    <row r="7" spans="1:6" s="14" customFormat="1" ht="23.25">
      <c r="A7" s="25"/>
      <c r="B7" s="25" t="s">
        <v>34</v>
      </c>
      <c r="C7" s="25" t="s">
        <v>116</v>
      </c>
      <c r="D7" s="25" t="s">
        <v>117</v>
      </c>
      <c r="E7" s="25" t="s">
        <v>109</v>
      </c>
      <c r="F7" s="27">
        <v>14732946.27</v>
      </c>
    </row>
    <row r="8" spans="1:6" s="14" customFormat="1" ht="23.25">
      <c r="A8" s="25"/>
      <c r="B8" s="25"/>
      <c r="C8" s="25" t="s">
        <v>116</v>
      </c>
      <c r="D8" s="25" t="s">
        <v>20</v>
      </c>
      <c r="E8" s="25" t="s">
        <v>110</v>
      </c>
      <c r="F8" s="60">
        <v>20418.36</v>
      </c>
    </row>
    <row r="9" spans="1:6" s="14" customFormat="1" ht="23.25">
      <c r="A9" s="25"/>
      <c r="B9" s="25"/>
      <c r="C9" s="25" t="s">
        <v>116</v>
      </c>
      <c r="D9" s="25" t="s">
        <v>76</v>
      </c>
      <c r="E9" s="25" t="s">
        <v>115</v>
      </c>
      <c r="F9" s="27">
        <v>81410.06</v>
      </c>
    </row>
    <row r="10" spans="1:6" s="14" customFormat="1" ht="23.25">
      <c r="A10" s="25"/>
      <c r="B10" s="25"/>
      <c r="C10" s="25" t="s">
        <v>118</v>
      </c>
      <c r="D10" s="25" t="s">
        <v>20</v>
      </c>
      <c r="E10" s="25" t="s">
        <v>111</v>
      </c>
      <c r="F10" s="27">
        <v>5233055.5</v>
      </c>
    </row>
    <row r="11" spans="1:6" s="14" customFormat="1" ht="23.25">
      <c r="A11" s="25"/>
      <c r="B11" s="25"/>
      <c r="C11" s="25" t="s">
        <v>118</v>
      </c>
      <c r="D11" s="25" t="s">
        <v>20</v>
      </c>
      <c r="E11" s="25" t="s">
        <v>112</v>
      </c>
      <c r="F11" s="27">
        <v>1570110.36</v>
      </c>
    </row>
    <row r="12" spans="1:6" s="14" customFormat="1" ht="23.25">
      <c r="A12" s="25"/>
      <c r="B12" s="25"/>
      <c r="C12" s="25" t="s">
        <v>118</v>
      </c>
      <c r="D12" s="25" t="s">
        <v>35</v>
      </c>
      <c r="E12" s="25" t="s">
        <v>114</v>
      </c>
      <c r="F12" s="27">
        <v>2500000</v>
      </c>
    </row>
    <row r="13" spans="1:6" s="14" customFormat="1" ht="23.25">
      <c r="A13" s="25"/>
      <c r="B13" s="25"/>
      <c r="C13" s="25" t="s">
        <v>119</v>
      </c>
      <c r="D13" s="25" t="s">
        <v>20</v>
      </c>
      <c r="E13" s="25" t="s">
        <v>113</v>
      </c>
      <c r="F13" s="27">
        <v>5220331.8899999997</v>
      </c>
    </row>
    <row r="14" spans="1:6" s="14" customFormat="1" ht="24" thickBot="1">
      <c r="A14" s="25"/>
      <c r="B14" s="25"/>
      <c r="C14" s="25"/>
      <c r="D14" s="25"/>
      <c r="E14" s="25"/>
      <c r="F14" s="30">
        <f>SUM(F7:F13)</f>
        <v>29358272.439999998</v>
      </c>
    </row>
    <row r="15" spans="1:6" s="14" customFormat="1" ht="24" thickTop="1">
      <c r="A15" s="25"/>
      <c r="B15" s="25"/>
      <c r="C15" s="25"/>
      <c r="D15" s="25"/>
      <c r="E15" s="25"/>
      <c r="F15" s="27"/>
    </row>
    <row r="16" spans="1:6" s="13" customFormat="1" ht="24.75" customHeight="1">
      <c r="A16" s="24" t="s">
        <v>187</v>
      </c>
      <c r="B16" s="24"/>
      <c r="C16" s="24"/>
      <c r="D16" s="24"/>
      <c r="E16" s="24"/>
      <c r="F16" s="24"/>
    </row>
    <row r="17" spans="1:6" s="14" customFormat="1" ht="36" customHeight="1">
      <c r="A17" s="25"/>
      <c r="B17" s="25" t="s">
        <v>213</v>
      </c>
      <c r="C17" s="25"/>
      <c r="D17" s="25"/>
      <c r="E17" s="25"/>
      <c r="F17" s="27">
        <v>772258.21</v>
      </c>
    </row>
    <row r="18" spans="1:6" s="14" customFormat="1" ht="26.25" customHeight="1">
      <c r="A18" s="25"/>
      <c r="B18" s="25" t="s">
        <v>214</v>
      </c>
      <c r="C18" s="25"/>
      <c r="D18" s="25"/>
      <c r="E18" s="25"/>
      <c r="F18" s="27"/>
    </row>
    <row r="19" spans="1:6" s="14" customFormat="1" ht="23.25">
      <c r="A19" s="25"/>
      <c r="B19" s="25" t="s">
        <v>215</v>
      </c>
      <c r="C19" s="25"/>
      <c r="D19" s="25"/>
      <c r="E19" s="25"/>
      <c r="F19" s="27">
        <v>407407</v>
      </c>
    </row>
    <row r="20" spans="1:6" s="14" customFormat="1" ht="24" thickBot="1">
      <c r="A20" s="25"/>
      <c r="B20" s="25"/>
      <c r="C20" s="25"/>
      <c r="D20" s="25"/>
      <c r="E20" s="25"/>
      <c r="F20" s="30">
        <f>SUM(F17:F19)</f>
        <v>1179665.21</v>
      </c>
    </row>
    <row r="21" spans="1:6" s="14" customFormat="1" ht="24" thickTop="1">
      <c r="A21" s="25"/>
      <c r="B21" s="25"/>
      <c r="C21" s="25"/>
      <c r="D21" s="25"/>
      <c r="E21" s="25"/>
      <c r="F21" s="25"/>
    </row>
    <row r="22" spans="1:6" s="14" customFormat="1" ht="23.25">
      <c r="A22" s="25"/>
      <c r="B22" s="25"/>
      <c r="C22" s="25"/>
      <c r="D22" s="25"/>
      <c r="E22" s="25"/>
      <c r="F22" s="25"/>
    </row>
    <row r="23" spans="1:6" s="13" customFormat="1" ht="23.25">
      <c r="A23" s="24"/>
      <c r="B23" s="24"/>
      <c r="C23" s="24"/>
      <c r="D23" s="24"/>
      <c r="E23" s="24"/>
      <c r="F23" s="24"/>
    </row>
    <row r="24" spans="1:6" s="14" customFormat="1" ht="23.25">
      <c r="A24" s="25"/>
      <c r="B24" s="25"/>
      <c r="C24" s="25"/>
      <c r="D24" s="25"/>
      <c r="E24" s="25"/>
      <c r="F24" s="27"/>
    </row>
    <row r="25" spans="1:6" s="14" customFormat="1" ht="23.25">
      <c r="A25" s="25"/>
      <c r="B25" s="25"/>
      <c r="C25" s="25"/>
      <c r="D25" s="25"/>
      <c r="E25" s="25"/>
      <c r="F25" s="27"/>
    </row>
    <row r="26" spans="1:6" s="14" customFormat="1" ht="23.25">
      <c r="A26" s="25"/>
      <c r="B26" s="25"/>
      <c r="C26" s="25"/>
      <c r="D26" s="25"/>
      <c r="E26" s="25"/>
      <c r="F26" s="28"/>
    </row>
    <row r="27" spans="1:6" s="14" customFormat="1" ht="23.25">
      <c r="A27" s="25"/>
      <c r="B27" s="25"/>
      <c r="C27" s="25"/>
      <c r="D27" s="25"/>
      <c r="E27" s="25"/>
      <c r="F27" s="25"/>
    </row>
    <row r="28" spans="1:6" s="14" customFormat="1" ht="23.25">
      <c r="A28" s="25"/>
      <c r="B28" s="25"/>
      <c r="C28" s="25"/>
      <c r="D28" s="25"/>
      <c r="E28" s="25"/>
      <c r="F28" s="25"/>
    </row>
    <row r="29" spans="1:6" s="14" customFormat="1" ht="23.25">
      <c r="A29" s="25"/>
      <c r="B29" s="25"/>
      <c r="C29" s="25"/>
      <c r="D29" s="25"/>
      <c r="E29" s="25"/>
      <c r="F29" s="25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topLeftCell="D7" workbookViewId="0">
      <selection activeCell="F19" sqref="F19"/>
    </sheetView>
  </sheetViews>
  <sheetFormatPr defaultRowHeight="14.25"/>
  <cols>
    <col min="2" max="2" width="33" customWidth="1"/>
    <col min="3" max="3" width="10.5" customWidth="1"/>
    <col min="4" max="4" width="8.375" customWidth="1"/>
    <col min="5" max="5" width="11.25" customWidth="1"/>
  </cols>
  <sheetData>
    <row r="1" spans="1:6" ht="23.25">
      <c r="A1" s="219" t="s">
        <v>23</v>
      </c>
      <c r="B1" s="219"/>
      <c r="C1" s="219"/>
      <c r="D1" s="219"/>
      <c r="E1" s="219"/>
      <c r="F1" s="219"/>
    </row>
    <row r="2" spans="1:6" ht="23.25">
      <c r="A2" s="219" t="s">
        <v>104</v>
      </c>
      <c r="B2" s="219"/>
      <c r="C2" s="219"/>
      <c r="D2" s="219"/>
      <c r="E2" s="219"/>
      <c r="F2" s="219"/>
    </row>
    <row r="3" spans="1:6" ht="23.25">
      <c r="A3" s="219" t="s">
        <v>217</v>
      </c>
      <c r="B3" s="219"/>
      <c r="C3" s="219"/>
      <c r="D3" s="219"/>
      <c r="E3" s="219"/>
      <c r="F3" s="219"/>
    </row>
    <row r="4" spans="1:6" s="83" customFormat="1" ht="27" customHeight="1">
      <c r="A4" s="72" t="s">
        <v>125</v>
      </c>
      <c r="B4" s="72"/>
      <c r="C4" s="72"/>
      <c r="D4" s="82"/>
      <c r="E4" s="82"/>
      <c r="F4" s="82"/>
    </row>
    <row r="5" spans="1:6" s="82" customFormat="1" ht="28.5" customHeight="1">
      <c r="B5" s="61" t="s">
        <v>120</v>
      </c>
      <c r="C5" s="61" t="s">
        <v>121</v>
      </c>
      <c r="D5" s="61" t="s">
        <v>122</v>
      </c>
      <c r="E5" s="61" t="s">
        <v>81</v>
      </c>
    </row>
    <row r="6" spans="1:6" s="82" customFormat="1" ht="26.25" customHeight="1">
      <c r="B6" s="84" t="s">
        <v>123</v>
      </c>
      <c r="C6" s="88">
        <v>2549</v>
      </c>
      <c r="D6" s="212">
        <v>10</v>
      </c>
      <c r="E6" s="85">
        <v>210.56</v>
      </c>
    </row>
    <row r="7" spans="1:6" s="82" customFormat="1" ht="21.95" customHeight="1">
      <c r="B7" s="84"/>
      <c r="C7" s="88">
        <v>2550</v>
      </c>
      <c r="D7" s="212">
        <v>29</v>
      </c>
      <c r="E7" s="85">
        <v>457.78</v>
      </c>
    </row>
    <row r="8" spans="1:6" s="82" customFormat="1" ht="21.95" customHeight="1">
      <c r="B8" s="84"/>
      <c r="C8" s="88">
        <v>2551</v>
      </c>
      <c r="D8" s="212">
        <v>56</v>
      </c>
      <c r="E8" s="85">
        <v>745.42</v>
      </c>
    </row>
    <row r="9" spans="1:6" s="82" customFormat="1" ht="21.95" customHeight="1">
      <c r="B9" s="84"/>
      <c r="C9" s="88">
        <v>2552</v>
      </c>
      <c r="D9" s="212">
        <v>96</v>
      </c>
      <c r="E9" s="85">
        <v>1864.02</v>
      </c>
    </row>
    <row r="10" spans="1:6" s="82" customFormat="1" ht="21.95" customHeight="1">
      <c r="B10" s="84"/>
      <c r="C10" s="88">
        <v>2553</v>
      </c>
      <c r="D10" s="212">
        <v>3</v>
      </c>
      <c r="E10" s="85">
        <v>20.68</v>
      </c>
    </row>
    <row r="11" spans="1:6" s="82" customFormat="1" ht="21.95" customHeight="1">
      <c r="B11" s="84"/>
      <c r="C11" s="88">
        <v>2554</v>
      </c>
      <c r="D11" s="212">
        <v>8</v>
      </c>
      <c r="E11" s="85">
        <v>245.34</v>
      </c>
    </row>
    <row r="12" spans="1:6" s="82" customFormat="1" ht="21.95" customHeight="1">
      <c r="B12" s="84"/>
      <c r="C12" s="88">
        <v>2555</v>
      </c>
      <c r="D12" s="212">
        <v>36</v>
      </c>
      <c r="E12" s="85">
        <v>1065.96</v>
      </c>
    </row>
    <row r="13" spans="1:6" s="82" customFormat="1" ht="21.95" customHeight="1">
      <c r="B13" s="84"/>
      <c r="C13" s="88">
        <v>2556</v>
      </c>
      <c r="D13" s="212">
        <v>57</v>
      </c>
      <c r="E13" s="85">
        <v>1499.3</v>
      </c>
    </row>
    <row r="14" spans="1:6" s="82" customFormat="1" ht="21.95" customHeight="1">
      <c r="B14" s="84"/>
      <c r="C14" s="88">
        <v>2557</v>
      </c>
      <c r="D14" s="212">
        <v>13</v>
      </c>
      <c r="E14" s="85">
        <v>330.88</v>
      </c>
    </row>
    <row r="15" spans="1:6" s="82" customFormat="1" ht="21.95" customHeight="1">
      <c r="B15" s="84"/>
      <c r="C15" s="88">
        <v>2558</v>
      </c>
      <c r="D15" s="212">
        <v>33</v>
      </c>
      <c r="E15" s="85">
        <v>805.58</v>
      </c>
    </row>
    <row r="16" spans="1:6" s="82" customFormat="1" ht="21.95" customHeight="1">
      <c r="B16" s="84"/>
      <c r="C16" s="88">
        <v>2559</v>
      </c>
      <c r="D16" s="212">
        <v>72</v>
      </c>
      <c r="E16" s="85">
        <v>2251.3000000000002</v>
      </c>
    </row>
    <row r="17" spans="2:6" s="82" customFormat="1" ht="21.95" customHeight="1">
      <c r="B17" s="84"/>
      <c r="C17" s="88">
        <v>2560</v>
      </c>
      <c r="D17" s="212">
        <v>189</v>
      </c>
      <c r="E17" s="85">
        <v>5602.4</v>
      </c>
    </row>
    <row r="18" spans="2:6" s="82" customFormat="1" ht="22.5" customHeight="1">
      <c r="B18" s="223" t="s">
        <v>7</v>
      </c>
      <c r="C18" s="223"/>
      <c r="D18" s="180">
        <f>SUM(D6:D17)</f>
        <v>602</v>
      </c>
      <c r="E18" s="86">
        <f>SUM(E6:E17)</f>
        <v>15099.22</v>
      </c>
    </row>
    <row r="19" spans="2:6" s="82" customFormat="1" ht="21">
      <c r="B19" s="84" t="s">
        <v>124</v>
      </c>
      <c r="C19" s="88">
        <v>2558</v>
      </c>
      <c r="D19" s="88">
        <v>1</v>
      </c>
      <c r="E19" s="85">
        <v>9600</v>
      </c>
    </row>
    <row r="20" spans="2:6" s="83" customFormat="1" ht="24" customHeight="1">
      <c r="B20" s="223" t="s">
        <v>7</v>
      </c>
      <c r="C20" s="223"/>
      <c r="D20" s="180">
        <f>SUM(D19:D19)</f>
        <v>1</v>
      </c>
      <c r="E20" s="86">
        <f>SUM(E19:E19)</f>
        <v>9600</v>
      </c>
      <c r="F20" s="82"/>
    </row>
    <row r="21" spans="2:6" s="83" customFormat="1" ht="26.25" customHeight="1">
      <c r="B21" s="222" t="s">
        <v>73</v>
      </c>
      <c r="C21" s="222"/>
      <c r="D21" s="179">
        <v>603</v>
      </c>
      <c r="E21" s="87">
        <v>24699.22</v>
      </c>
      <c r="F21" s="82"/>
    </row>
    <row r="22" spans="2:6" s="83" customFormat="1" ht="18"/>
    <row r="24" spans="2:6" s="93" customFormat="1"/>
  </sheetData>
  <mergeCells count="6">
    <mergeCell ref="B21:C21"/>
    <mergeCell ref="A1:F1"/>
    <mergeCell ref="A2:F2"/>
    <mergeCell ref="A3:F3"/>
    <mergeCell ref="B18:C18"/>
    <mergeCell ref="B20:C20"/>
  </mergeCells>
  <pageMargins left="1.01" right="0.7" top="0.41" bottom="0.37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"/>
  <sheetViews>
    <sheetView workbookViewId="0">
      <selection activeCell="D11" sqref="D11"/>
    </sheetView>
  </sheetViews>
  <sheetFormatPr defaultRowHeight="14.25"/>
  <cols>
    <col min="4" max="4" width="24.125" customWidth="1"/>
    <col min="5" max="5" width="15.75" customWidth="1"/>
  </cols>
  <sheetData>
    <row r="1" spans="1:6" ht="23.25">
      <c r="A1" s="219" t="s">
        <v>23</v>
      </c>
      <c r="B1" s="219"/>
      <c r="C1" s="219"/>
      <c r="D1" s="219"/>
      <c r="E1" s="219"/>
      <c r="F1" s="219"/>
    </row>
    <row r="2" spans="1:6" ht="23.25">
      <c r="A2" s="219" t="s">
        <v>104</v>
      </c>
      <c r="B2" s="219"/>
      <c r="C2" s="219"/>
      <c r="D2" s="219"/>
      <c r="E2" s="219"/>
      <c r="F2" s="219"/>
    </row>
    <row r="3" spans="1:6" ht="24.75" customHeight="1">
      <c r="A3" s="219" t="s">
        <v>211</v>
      </c>
      <c r="B3" s="219"/>
      <c r="C3" s="219"/>
      <c r="D3" s="219"/>
      <c r="E3" s="219"/>
      <c r="F3" s="219"/>
    </row>
    <row r="4" spans="1:6" ht="45.75" customHeight="1">
      <c r="A4" s="72" t="s">
        <v>188</v>
      </c>
      <c r="B4" s="72"/>
      <c r="C4" s="72"/>
      <c r="D4" s="82"/>
      <c r="E4" s="82"/>
    </row>
    <row r="5" spans="1:6" ht="29.25" customHeight="1">
      <c r="A5" s="31"/>
      <c r="B5" s="206" t="s">
        <v>189</v>
      </c>
      <c r="C5" s="82"/>
      <c r="D5" s="82"/>
      <c r="E5" s="89">
        <v>50000</v>
      </c>
    </row>
    <row r="6" spans="1:6" ht="24.95" customHeight="1">
      <c r="A6" s="31"/>
      <c r="B6" s="206" t="s">
        <v>190</v>
      </c>
      <c r="C6" s="82"/>
      <c r="D6" s="82"/>
      <c r="E6" s="89">
        <v>50000</v>
      </c>
    </row>
    <row r="7" spans="1:6" ht="24.95" customHeight="1">
      <c r="A7" s="31"/>
      <c r="B7" s="205" t="s">
        <v>191</v>
      </c>
      <c r="C7" s="82"/>
      <c r="D7" s="82"/>
      <c r="E7" s="89">
        <v>30000</v>
      </c>
    </row>
    <row r="8" spans="1:6" ht="24.95" customHeight="1">
      <c r="A8" s="31"/>
      <c r="B8" s="206" t="s">
        <v>219</v>
      </c>
      <c r="C8" s="82"/>
      <c r="D8" s="82"/>
      <c r="E8" s="89">
        <v>50000</v>
      </c>
    </row>
    <row r="9" spans="1:6" ht="24.95" customHeight="1">
      <c r="A9" s="132"/>
      <c r="B9" s="205" t="s">
        <v>220</v>
      </c>
      <c r="C9" s="89"/>
      <c r="D9" s="89"/>
      <c r="E9" s="89">
        <v>50000</v>
      </c>
    </row>
    <row r="10" spans="1:6" ht="24.95" customHeight="1" thickBot="1">
      <c r="A10" s="132"/>
      <c r="B10" s="133" t="s">
        <v>7</v>
      </c>
      <c r="C10" s="134"/>
      <c r="D10" s="134"/>
      <c r="E10" s="73">
        <f>SUM(E5:E9)</f>
        <v>230000</v>
      </c>
    </row>
    <row r="11" spans="1:6" ht="15" thickTop="1"/>
    <row r="15" spans="1:6" ht="24.95" customHeight="1"/>
    <row r="16" spans="1:6" ht="24.95" customHeight="1"/>
  </sheetData>
  <mergeCells count="3">
    <mergeCell ref="A1:F1"/>
    <mergeCell ref="A2:F2"/>
    <mergeCell ref="A3:F3"/>
  </mergeCells>
  <pageMargins left="0.99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47"/>
  <sheetViews>
    <sheetView topLeftCell="A4" workbookViewId="0">
      <selection activeCell="D31" sqref="D31"/>
    </sheetView>
  </sheetViews>
  <sheetFormatPr defaultRowHeight="14.25"/>
  <cols>
    <col min="1" max="1" width="7" customWidth="1"/>
    <col min="2" max="2" width="10" customWidth="1"/>
    <col min="3" max="3" width="20.5" customWidth="1"/>
    <col min="4" max="4" width="13.75" customWidth="1"/>
    <col min="5" max="5" width="22.5" customWidth="1"/>
    <col min="6" max="6" width="42" customWidth="1"/>
    <col min="7" max="7" width="10.75" customWidth="1"/>
    <col min="8" max="8" width="4" customWidth="1"/>
  </cols>
  <sheetData>
    <row r="1" spans="1:8" ht="21.75">
      <c r="A1" s="233" t="s">
        <v>23</v>
      </c>
      <c r="B1" s="233"/>
      <c r="C1" s="233"/>
      <c r="D1" s="233"/>
      <c r="E1" s="233"/>
      <c r="F1" s="233"/>
    </row>
    <row r="2" spans="1:8" ht="21.75">
      <c r="A2" s="233" t="s">
        <v>104</v>
      </c>
      <c r="B2" s="233"/>
      <c r="C2" s="233"/>
      <c r="D2" s="233"/>
      <c r="E2" s="233"/>
      <c r="F2" s="233"/>
    </row>
    <row r="3" spans="1:8" ht="21.75">
      <c r="A3" s="234" t="s">
        <v>211</v>
      </c>
      <c r="B3" s="233"/>
      <c r="C3" s="233"/>
      <c r="D3" s="233"/>
      <c r="E3" s="233"/>
      <c r="F3" s="233"/>
    </row>
    <row r="4" spans="1:8" s="31" customFormat="1" ht="27" customHeight="1">
      <c r="A4" s="72" t="s">
        <v>292</v>
      </c>
    </row>
    <row r="5" spans="1:8" s="31" customFormat="1" ht="33" customHeight="1">
      <c r="A5" s="135" t="s">
        <v>192</v>
      </c>
      <c r="B5" s="135" t="s">
        <v>193</v>
      </c>
      <c r="C5" s="135" t="s">
        <v>194</v>
      </c>
      <c r="D5" s="135" t="s">
        <v>77</v>
      </c>
      <c r="E5" s="135" t="s">
        <v>195</v>
      </c>
      <c r="F5" s="135" t="s">
        <v>105</v>
      </c>
      <c r="G5" s="224" t="s">
        <v>81</v>
      </c>
      <c r="H5" s="224"/>
    </row>
    <row r="6" spans="1:8" s="31" customFormat="1" ht="24.75" customHeight="1">
      <c r="A6" s="195" t="s">
        <v>196</v>
      </c>
      <c r="B6" s="194" t="s">
        <v>5</v>
      </c>
      <c r="C6" s="194" t="s">
        <v>5</v>
      </c>
      <c r="D6" s="194" t="s">
        <v>5</v>
      </c>
      <c r="E6" s="194" t="s">
        <v>39</v>
      </c>
      <c r="F6" s="194"/>
      <c r="G6" s="196">
        <v>5157</v>
      </c>
      <c r="H6" s="181" t="s">
        <v>27</v>
      </c>
    </row>
    <row r="7" spans="1:8" s="31" customFormat="1" ht="24" customHeight="1">
      <c r="A7" s="136"/>
      <c r="B7" s="193"/>
      <c r="C7" s="193"/>
      <c r="D7" s="193"/>
      <c r="E7" s="193"/>
      <c r="F7" s="193"/>
      <c r="G7" s="193"/>
      <c r="H7" s="193"/>
    </row>
    <row r="8" spans="1:8" s="31" customFormat="1" ht="21.95" customHeight="1">
      <c r="A8" s="186" t="s">
        <v>196</v>
      </c>
      <c r="B8" s="192" t="s">
        <v>258</v>
      </c>
      <c r="C8" s="192" t="s">
        <v>253</v>
      </c>
      <c r="D8" s="192" t="s">
        <v>1</v>
      </c>
      <c r="E8" s="192" t="s">
        <v>254</v>
      </c>
      <c r="F8" s="192" t="s">
        <v>255</v>
      </c>
      <c r="G8" s="185">
        <v>6000</v>
      </c>
      <c r="H8" s="186" t="s">
        <v>27</v>
      </c>
    </row>
    <row r="9" spans="1:8" s="31" customFormat="1" ht="21.95" customHeight="1">
      <c r="A9" s="136"/>
      <c r="B9" s="137"/>
      <c r="C9" s="137"/>
      <c r="D9" s="137"/>
      <c r="E9" s="137"/>
      <c r="F9" s="137" t="s">
        <v>256</v>
      </c>
      <c r="G9" s="138">
        <v>7000</v>
      </c>
      <c r="H9" s="136" t="s">
        <v>27</v>
      </c>
    </row>
    <row r="10" spans="1:8" s="31" customFormat="1" ht="21.95" customHeight="1">
      <c r="A10" s="136"/>
      <c r="B10" s="137"/>
      <c r="C10" s="137"/>
      <c r="D10" s="137"/>
      <c r="E10" s="137"/>
      <c r="F10" s="137" t="s">
        <v>257</v>
      </c>
      <c r="G10" s="138">
        <v>6000</v>
      </c>
      <c r="H10" s="136" t="s">
        <v>27</v>
      </c>
    </row>
    <row r="11" spans="1:8" s="31" customFormat="1" ht="21.95" customHeight="1">
      <c r="A11" s="136"/>
      <c r="B11" s="137"/>
      <c r="C11" s="137"/>
      <c r="D11" s="137"/>
      <c r="E11" s="137"/>
      <c r="F11" s="137" t="s">
        <v>263</v>
      </c>
      <c r="G11" s="138">
        <v>2621</v>
      </c>
      <c r="H11" s="136">
        <v>50</v>
      </c>
    </row>
    <row r="12" spans="1:8" s="31" customFormat="1" ht="21.95" customHeight="1">
      <c r="A12" s="136" t="s">
        <v>196</v>
      </c>
      <c r="B12" s="137" t="s">
        <v>258</v>
      </c>
      <c r="C12" s="137" t="s">
        <v>253</v>
      </c>
      <c r="D12" s="137" t="s">
        <v>3</v>
      </c>
      <c r="E12" s="137" t="s">
        <v>207</v>
      </c>
      <c r="F12" s="137" t="s">
        <v>259</v>
      </c>
      <c r="G12" s="138">
        <v>5243</v>
      </c>
      <c r="H12" s="136" t="s">
        <v>27</v>
      </c>
    </row>
    <row r="13" spans="1:8" s="31" customFormat="1" ht="21.95" customHeight="1">
      <c r="A13" s="136"/>
      <c r="B13" s="137"/>
      <c r="C13" s="137" t="s">
        <v>253</v>
      </c>
      <c r="D13" s="137" t="s">
        <v>201</v>
      </c>
      <c r="E13" s="137" t="s">
        <v>66</v>
      </c>
      <c r="F13" s="137" t="s">
        <v>285</v>
      </c>
      <c r="G13" s="138">
        <v>171200</v>
      </c>
      <c r="H13" s="136" t="s">
        <v>27</v>
      </c>
    </row>
    <row r="14" spans="1:8" s="31" customFormat="1" ht="21" customHeight="1">
      <c r="A14" s="136"/>
      <c r="B14" s="137"/>
      <c r="C14" s="137"/>
      <c r="D14" s="137"/>
      <c r="E14" s="137"/>
      <c r="F14" s="137"/>
      <c r="G14" s="138"/>
      <c r="H14" s="136"/>
    </row>
    <row r="15" spans="1:8" s="31" customFormat="1" ht="21.95" customHeight="1">
      <c r="A15" s="136" t="s">
        <v>196</v>
      </c>
      <c r="B15" s="137" t="s">
        <v>200</v>
      </c>
      <c r="C15" s="137" t="s">
        <v>260</v>
      </c>
      <c r="D15" s="137" t="s">
        <v>1</v>
      </c>
      <c r="E15" s="137" t="s">
        <v>254</v>
      </c>
      <c r="F15" s="137" t="s">
        <v>261</v>
      </c>
      <c r="G15" s="138">
        <v>6767</v>
      </c>
      <c r="H15" s="136" t="s">
        <v>27</v>
      </c>
    </row>
    <row r="16" spans="1:8" s="31" customFormat="1" ht="21.95" customHeight="1">
      <c r="A16" s="136"/>
      <c r="B16" s="137"/>
      <c r="C16" s="137"/>
      <c r="D16" s="137"/>
      <c r="E16" s="137"/>
      <c r="F16" s="137" t="s">
        <v>262</v>
      </c>
      <c r="G16" s="138">
        <v>6300</v>
      </c>
      <c r="H16" s="136" t="s">
        <v>27</v>
      </c>
    </row>
    <row r="17" spans="1:8" s="31" customFormat="1" ht="21.95" customHeight="1">
      <c r="A17" s="136"/>
      <c r="B17" s="137"/>
      <c r="C17" s="137"/>
      <c r="D17" s="137"/>
      <c r="E17" s="137"/>
      <c r="F17" s="137" t="s">
        <v>291</v>
      </c>
      <c r="G17" s="138">
        <v>7000</v>
      </c>
      <c r="H17" s="136" t="s">
        <v>27</v>
      </c>
    </row>
    <row r="18" spans="1:8" s="31" customFormat="1" ht="21.95" customHeight="1">
      <c r="A18" s="136"/>
      <c r="B18" s="137"/>
      <c r="C18" s="139"/>
      <c r="D18" s="137"/>
      <c r="E18" s="137"/>
      <c r="F18" s="137" t="s">
        <v>264</v>
      </c>
      <c r="G18" s="138">
        <v>1685.25</v>
      </c>
      <c r="H18" s="136">
        <v>25</v>
      </c>
    </row>
    <row r="19" spans="1:8" s="31" customFormat="1" ht="21.95" customHeight="1">
      <c r="A19" s="136" t="s">
        <v>196</v>
      </c>
      <c r="B19" s="137" t="s">
        <v>200</v>
      </c>
      <c r="C19" s="137" t="s">
        <v>260</v>
      </c>
      <c r="D19" s="137" t="s">
        <v>2</v>
      </c>
      <c r="E19" s="137" t="s">
        <v>283</v>
      </c>
      <c r="F19" s="137" t="s">
        <v>284</v>
      </c>
      <c r="G19" s="138">
        <v>33077</v>
      </c>
      <c r="H19" s="136">
        <v>12</v>
      </c>
    </row>
    <row r="20" spans="1:8" s="31" customFormat="1" ht="21.95" customHeight="1">
      <c r="A20" s="136" t="s">
        <v>196</v>
      </c>
      <c r="B20" s="203" t="s">
        <v>290</v>
      </c>
      <c r="C20" s="190" t="s">
        <v>198</v>
      </c>
      <c r="D20" s="137" t="s">
        <v>19</v>
      </c>
      <c r="E20" s="137" t="s">
        <v>106</v>
      </c>
      <c r="F20" s="137" t="s">
        <v>210</v>
      </c>
      <c r="G20" s="138">
        <v>970000</v>
      </c>
      <c r="H20" s="136" t="s">
        <v>27</v>
      </c>
    </row>
    <row r="21" spans="1:8" s="31" customFormat="1" ht="21.95" customHeight="1">
      <c r="A21" s="136"/>
      <c r="B21" s="203"/>
      <c r="C21" s="190"/>
      <c r="D21" s="137"/>
      <c r="E21" s="137"/>
      <c r="F21" s="137" t="s">
        <v>209</v>
      </c>
      <c r="G21" s="138">
        <v>407407</v>
      </c>
      <c r="H21" s="136" t="s">
        <v>27</v>
      </c>
    </row>
    <row r="22" spans="1:8" s="31" customFormat="1" ht="24.75" customHeight="1">
      <c r="A22" s="142" t="s">
        <v>196</v>
      </c>
      <c r="B22" s="204" t="s">
        <v>290</v>
      </c>
      <c r="C22" s="200" t="s">
        <v>198</v>
      </c>
      <c r="D22" s="140" t="s">
        <v>19</v>
      </c>
      <c r="E22" s="140" t="s">
        <v>286</v>
      </c>
      <c r="F22" s="140" t="s">
        <v>287</v>
      </c>
      <c r="G22" s="141">
        <v>493000</v>
      </c>
      <c r="H22" s="142" t="s">
        <v>27</v>
      </c>
    </row>
    <row r="23" spans="1:8" s="31" customFormat="1" ht="29.25" customHeight="1" thickBot="1">
      <c r="A23" s="226" t="s">
        <v>7</v>
      </c>
      <c r="B23" s="226"/>
      <c r="C23" s="226"/>
      <c r="D23" s="226"/>
      <c r="E23" s="226"/>
      <c r="F23" s="235"/>
      <c r="G23" s="183">
        <f>SUM(G6:G22)</f>
        <v>2128457.25</v>
      </c>
      <c r="H23" s="184">
        <f>SUM(H11:H22)</f>
        <v>87</v>
      </c>
    </row>
    <row r="24" spans="1:8" s="31" customFormat="1" ht="24" customHeight="1">
      <c r="A24" s="225" t="s">
        <v>271</v>
      </c>
      <c r="B24" s="226"/>
      <c r="C24" s="226"/>
      <c r="D24" s="226"/>
      <c r="E24" s="226"/>
      <c r="F24" s="226"/>
      <c r="G24" s="226"/>
      <c r="H24" s="226"/>
    </row>
    <row r="25" spans="1:8" s="31" customFormat="1" ht="24" customHeight="1">
      <c r="A25" s="91" t="s">
        <v>293</v>
      </c>
    </row>
    <row r="26" spans="1:8" s="31" customFormat="1" ht="33" customHeight="1">
      <c r="A26" s="147" t="s">
        <v>192</v>
      </c>
      <c r="B26" s="148" t="s">
        <v>193</v>
      </c>
      <c r="C26" s="148" t="s">
        <v>194</v>
      </c>
      <c r="D26" s="148" t="s">
        <v>77</v>
      </c>
      <c r="E26" s="148" t="s">
        <v>195</v>
      </c>
      <c r="F26" s="148" t="s">
        <v>105</v>
      </c>
      <c r="G26" s="224" t="s">
        <v>81</v>
      </c>
      <c r="H26" s="224"/>
    </row>
    <row r="27" spans="1:8" s="31" customFormat="1" ht="24.75" customHeight="1">
      <c r="A27" s="227" t="s">
        <v>272</v>
      </c>
      <c r="B27" s="228"/>
      <c r="C27" s="228"/>
      <c r="D27" s="228"/>
      <c r="E27" s="228"/>
      <c r="F27" s="229"/>
      <c r="G27" s="187">
        <v>2128457</v>
      </c>
      <c r="H27" s="146">
        <v>87</v>
      </c>
    </row>
    <row r="28" spans="1:8" s="31" customFormat="1" ht="21.95" customHeight="1">
      <c r="A28" s="188" t="s">
        <v>196</v>
      </c>
      <c r="B28" s="189" t="s">
        <v>11</v>
      </c>
      <c r="C28" s="189" t="s">
        <v>197</v>
      </c>
      <c r="D28" s="189" t="s">
        <v>288</v>
      </c>
      <c r="E28" s="189" t="s">
        <v>289</v>
      </c>
      <c r="F28" s="189"/>
      <c r="G28" s="207">
        <v>111780</v>
      </c>
      <c r="H28" s="208" t="s">
        <v>27</v>
      </c>
    </row>
    <row r="29" spans="1:8" s="31" customFormat="1" ht="21.95" customHeight="1">
      <c r="A29" s="186" t="s">
        <v>196</v>
      </c>
      <c r="B29" s="192" t="s">
        <v>11</v>
      </c>
      <c r="C29" s="192" t="s">
        <v>265</v>
      </c>
      <c r="D29" s="192" t="s">
        <v>1</v>
      </c>
      <c r="E29" s="192" t="s">
        <v>254</v>
      </c>
      <c r="F29" s="192" t="s">
        <v>266</v>
      </c>
      <c r="G29" s="199">
        <v>8000</v>
      </c>
      <c r="H29" s="97" t="s">
        <v>27</v>
      </c>
    </row>
    <row r="30" spans="1:8" s="31" customFormat="1" ht="21.95" customHeight="1">
      <c r="A30" s="136"/>
      <c r="B30" s="137"/>
      <c r="C30" s="137"/>
      <c r="D30" s="137"/>
      <c r="E30" s="137"/>
      <c r="F30" s="137" t="s">
        <v>267</v>
      </c>
      <c r="G30" s="197">
        <v>8000</v>
      </c>
      <c r="H30" s="98" t="s">
        <v>27</v>
      </c>
    </row>
    <row r="31" spans="1:8" s="31" customFormat="1" ht="21.95" customHeight="1">
      <c r="A31" s="136"/>
      <c r="B31" s="137"/>
      <c r="C31" s="137"/>
      <c r="D31" s="137"/>
      <c r="E31" s="137"/>
      <c r="F31" s="137" t="s">
        <v>268</v>
      </c>
      <c r="G31" s="197">
        <v>8000</v>
      </c>
      <c r="H31" s="98" t="s">
        <v>27</v>
      </c>
    </row>
    <row r="32" spans="1:8" s="31" customFormat="1" ht="21.95" customHeight="1">
      <c r="A32" s="181"/>
      <c r="B32" s="182"/>
      <c r="C32" s="182"/>
      <c r="D32" s="182"/>
      <c r="E32" s="182"/>
      <c r="F32" s="182" t="s">
        <v>269</v>
      </c>
      <c r="G32" s="198">
        <v>8000</v>
      </c>
      <c r="H32" s="100" t="s">
        <v>27</v>
      </c>
    </row>
    <row r="33" spans="1:8" s="31" customFormat="1" ht="21.95" customHeight="1">
      <c r="A33" s="136"/>
      <c r="B33" s="137"/>
      <c r="C33" s="137"/>
      <c r="D33" s="137"/>
      <c r="E33" s="137"/>
      <c r="F33" s="137" t="s">
        <v>270</v>
      </c>
      <c r="G33" s="197">
        <v>1685.25</v>
      </c>
      <c r="H33" s="98">
        <v>25</v>
      </c>
    </row>
    <row r="34" spans="1:8" s="31" customFormat="1" ht="21.95" customHeight="1">
      <c r="A34" s="186"/>
      <c r="B34" s="192"/>
      <c r="C34" s="192"/>
      <c r="D34" s="192"/>
      <c r="E34" s="192"/>
      <c r="F34" s="192"/>
      <c r="G34" s="199"/>
      <c r="H34" s="97"/>
    </row>
    <row r="35" spans="1:8" s="31" customFormat="1" ht="21.95" customHeight="1">
      <c r="A35" s="102" t="s">
        <v>196</v>
      </c>
      <c r="B35" s="191" t="s">
        <v>11</v>
      </c>
      <c r="C35" s="191" t="s">
        <v>197</v>
      </c>
      <c r="D35" s="191" t="s">
        <v>2</v>
      </c>
      <c r="E35" s="191" t="s">
        <v>273</v>
      </c>
      <c r="F35" s="191" t="s">
        <v>274</v>
      </c>
      <c r="G35" s="199">
        <v>1162008</v>
      </c>
      <c r="H35" s="97" t="s">
        <v>27</v>
      </c>
    </row>
    <row r="36" spans="1:8" s="31" customFormat="1" ht="21.95" customHeight="1">
      <c r="A36" s="136"/>
      <c r="B36" s="137"/>
      <c r="C36" s="137"/>
      <c r="D36" s="137"/>
      <c r="E36" s="137"/>
      <c r="F36" s="190"/>
      <c r="G36" s="197"/>
      <c r="H36" s="98"/>
    </row>
    <row r="37" spans="1:8" s="31" customFormat="1" ht="21.95" customHeight="1">
      <c r="A37" s="103" t="s">
        <v>196</v>
      </c>
      <c r="B37" s="190" t="s">
        <v>11</v>
      </c>
      <c r="C37" s="190" t="s">
        <v>197</v>
      </c>
      <c r="D37" s="190" t="s">
        <v>2</v>
      </c>
      <c r="E37" s="190" t="s">
        <v>208</v>
      </c>
      <c r="F37" s="190"/>
      <c r="G37" s="197">
        <v>59255</v>
      </c>
      <c r="H37" s="98" t="s">
        <v>27</v>
      </c>
    </row>
    <row r="38" spans="1:8" s="31" customFormat="1" ht="21.95" customHeight="1">
      <c r="A38" s="136"/>
      <c r="B38" s="137"/>
      <c r="C38" s="137"/>
      <c r="D38" s="137"/>
      <c r="E38" s="137"/>
      <c r="F38" s="190"/>
      <c r="G38" s="197"/>
      <c r="H38" s="98"/>
    </row>
    <row r="39" spans="1:8" s="31" customFormat="1" ht="21.95" customHeight="1">
      <c r="A39" s="103" t="s">
        <v>196</v>
      </c>
      <c r="B39" s="190" t="s">
        <v>12</v>
      </c>
      <c r="C39" s="190" t="s">
        <v>275</v>
      </c>
      <c r="D39" s="190" t="s">
        <v>1</v>
      </c>
      <c r="E39" s="190" t="s">
        <v>254</v>
      </c>
      <c r="F39" s="190" t="s">
        <v>279</v>
      </c>
      <c r="G39" s="197">
        <v>7500</v>
      </c>
      <c r="H39" s="98" t="s">
        <v>27</v>
      </c>
    </row>
    <row r="40" spans="1:8" s="31" customFormat="1" ht="21.95" customHeight="1">
      <c r="A40" s="103"/>
      <c r="B40" s="190"/>
      <c r="C40" s="190"/>
      <c r="D40" s="190"/>
      <c r="E40" s="190"/>
      <c r="F40" s="190" t="s">
        <v>276</v>
      </c>
      <c r="G40" s="197">
        <v>7500</v>
      </c>
      <c r="H40" s="98" t="s">
        <v>27</v>
      </c>
    </row>
    <row r="41" spans="1:8" s="31" customFormat="1" ht="21.95" customHeight="1">
      <c r="A41" s="136"/>
      <c r="B41" s="137"/>
      <c r="C41" s="137"/>
      <c r="D41" s="137"/>
      <c r="E41" s="137"/>
      <c r="F41" s="190" t="s">
        <v>277</v>
      </c>
      <c r="G41" s="197">
        <v>8000</v>
      </c>
      <c r="H41" s="98" t="s">
        <v>27</v>
      </c>
    </row>
    <row r="42" spans="1:8" s="31" customFormat="1" ht="21.95" customHeight="1">
      <c r="A42" s="136"/>
      <c r="B42" s="137"/>
      <c r="C42" s="137"/>
      <c r="D42" s="137"/>
      <c r="E42" s="137"/>
      <c r="F42" s="190" t="s">
        <v>278</v>
      </c>
      <c r="G42" s="197">
        <v>8000</v>
      </c>
      <c r="H42" s="98" t="s">
        <v>27</v>
      </c>
    </row>
    <row r="43" spans="1:8" s="31" customFormat="1" ht="21.95" customHeight="1">
      <c r="A43" s="136"/>
      <c r="B43" s="137"/>
      <c r="C43" s="139"/>
      <c r="D43" s="137"/>
      <c r="E43" s="137"/>
      <c r="F43" s="190"/>
      <c r="G43" s="197"/>
      <c r="H43" s="98"/>
    </row>
    <row r="44" spans="1:8" s="31" customFormat="1" ht="21.95" customHeight="1">
      <c r="A44" s="103" t="s">
        <v>196</v>
      </c>
      <c r="B44" s="190" t="s">
        <v>199</v>
      </c>
      <c r="C44" s="190" t="s">
        <v>280</v>
      </c>
      <c r="D44" s="190" t="s">
        <v>1</v>
      </c>
      <c r="E44" s="190" t="s">
        <v>254</v>
      </c>
      <c r="F44" s="190" t="s">
        <v>281</v>
      </c>
      <c r="G44" s="197">
        <v>7500</v>
      </c>
      <c r="H44" s="98" t="s">
        <v>27</v>
      </c>
    </row>
    <row r="45" spans="1:8" s="31" customFormat="1" ht="21.95" customHeight="1">
      <c r="A45" s="136"/>
      <c r="B45" s="137"/>
      <c r="C45" s="137"/>
      <c r="D45" s="137"/>
      <c r="E45" s="137"/>
      <c r="F45" s="190" t="s">
        <v>282</v>
      </c>
      <c r="G45" s="197">
        <v>7500</v>
      </c>
      <c r="H45" s="98" t="s">
        <v>27</v>
      </c>
    </row>
    <row r="46" spans="1:8" s="31" customFormat="1" ht="21.95" customHeight="1">
      <c r="A46" s="136"/>
      <c r="B46" s="137"/>
      <c r="C46" s="137"/>
      <c r="D46" s="137"/>
      <c r="E46" s="137"/>
      <c r="F46" s="137"/>
      <c r="G46" s="197"/>
      <c r="H46" s="98"/>
    </row>
    <row r="47" spans="1:8" s="31" customFormat="1" ht="28.5" customHeight="1" thickBot="1">
      <c r="A47" s="230" t="s">
        <v>7</v>
      </c>
      <c r="B47" s="231"/>
      <c r="C47" s="231"/>
      <c r="D47" s="231"/>
      <c r="E47" s="231"/>
      <c r="F47" s="232"/>
      <c r="G47" s="201">
        <v>3541186</v>
      </c>
      <c r="H47" s="202">
        <v>12</v>
      </c>
    </row>
  </sheetData>
  <mergeCells count="9">
    <mergeCell ref="G26:H26"/>
    <mergeCell ref="A24:H24"/>
    <mergeCell ref="A27:F27"/>
    <mergeCell ref="A47:F47"/>
    <mergeCell ref="A1:F1"/>
    <mergeCell ref="A2:F2"/>
    <mergeCell ref="A3:F3"/>
    <mergeCell ref="G5:H5"/>
    <mergeCell ref="A23:F23"/>
  </mergeCells>
  <pageMargins left="0.49" right="0.26" top="0.38" bottom="0.17" header="0.12" footer="0.15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18"/>
  <sheetViews>
    <sheetView workbookViewId="0">
      <selection activeCell="F10" sqref="F10"/>
    </sheetView>
  </sheetViews>
  <sheetFormatPr defaultRowHeight="14.25"/>
  <cols>
    <col min="1" max="1" width="12.625" customWidth="1"/>
    <col min="2" max="2" width="11.875" customWidth="1"/>
    <col min="3" max="3" width="12.25" customWidth="1"/>
    <col min="4" max="5" width="17.875" customWidth="1"/>
  </cols>
  <sheetData>
    <row r="1" spans="1:6" ht="25.5" customHeight="1">
      <c r="A1" s="219" t="s">
        <v>23</v>
      </c>
      <c r="B1" s="219"/>
      <c r="C1" s="219"/>
      <c r="D1" s="219"/>
      <c r="E1" s="219"/>
      <c r="F1" s="219"/>
    </row>
    <row r="2" spans="1:6" ht="23.25">
      <c r="A2" s="219" t="s">
        <v>104</v>
      </c>
      <c r="B2" s="219"/>
      <c r="C2" s="219"/>
      <c r="D2" s="219"/>
      <c r="E2" s="219"/>
      <c r="F2" s="219"/>
    </row>
    <row r="3" spans="1:6" ht="26.25" customHeight="1">
      <c r="A3" s="219" t="s">
        <v>211</v>
      </c>
      <c r="B3" s="219"/>
      <c r="C3" s="219"/>
      <c r="D3" s="219"/>
      <c r="E3" s="219"/>
      <c r="F3" s="219"/>
    </row>
    <row r="4" spans="1:6" ht="23.25">
      <c r="A4" s="131"/>
      <c r="B4" s="131"/>
      <c r="C4" s="131"/>
      <c r="D4" s="131"/>
      <c r="E4" s="131"/>
      <c r="F4" s="131"/>
    </row>
    <row r="5" spans="1:6" s="83" customFormat="1" ht="33" customHeight="1">
      <c r="A5" s="72" t="s">
        <v>218</v>
      </c>
      <c r="B5" s="72"/>
      <c r="C5" s="72"/>
      <c r="D5" s="82"/>
      <c r="E5" s="82"/>
      <c r="F5" s="82"/>
    </row>
    <row r="6" spans="1:6" s="25" customFormat="1" ht="21.95" customHeight="1">
      <c r="A6" s="24"/>
    </row>
    <row r="7" spans="1:6" s="25" customFormat="1" ht="21.95" customHeight="1">
      <c r="B7" s="25" t="s">
        <v>126</v>
      </c>
      <c r="E7" s="27">
        <v>8960.65</v>
      </c>
    </row>
    <row r="8" spans="1:6" s="25" customFormat="1" ht="21.95" customHeight="1">
      <c r="B8" s="25" t="s">
        <v>36</v>
      </c>
      <c r="E8" s="27">
        <v>332095</v>
      </c>
    </row>
    <row r="9" spans="1:6" s="25" customFormat="1" ht="21.95" customHeight="1">
      <c r="B9" s="25" t="s">
        <v>127</v>
      </c>
      <c r="E9" s="27">
        <v>3112.2</v>
      </c>
    </row>
    <row r="10" spans="1:6" s="25" customFormat="1" ht="21.95" customHeight="1">
      <c r="B10" s="25" t="s">
        <v>128</v>
      </c>
      <c r="E10" s="27">
        <v>1800110.36</v>
      </c>
    </row>
    <row r="11" spans="1:6" s="25" customFormat="1" ht="21.95" customHeight="1">
      <c r="B11" s="25" t="s">
        <v>176</v>
      </c>
      <c r="E11" s="27">
        <v>24800</v>
      </c>
    </row>
    <row r="12" spans="1:6" s="25" customFormat="1" ht="27.75" customHeight="1" thickBot="1">
      <c r="E12" s="30">
        <f>SUM(E7:E11)</f>
        <v>2169078.21</v>
      </c>
    </row>
    <row r="13" spans="1:6" ht="21.95" customHeight="1" thickTop="1"/>
    <row r="14" spans="1:6" ht="21.95" customHeight="1"/>
    <row r="15" spans="1:6" ht="21.95" customHeight="1"/>
    <row r="16" spans="1:6" ht="21.95" customHeight="1"/>
    <row r="17" ht="21.95" customHeight="1"/>
    <row r="18" ht="21.95" customHeight="1"/>
  </sheetData>
  <mergeCells count="3">
    <mergeCell ref="A1:F1"/>
    <mergeCell ref="A2:F2"/>
    <mergeCell ref="A3:F3"/>
  </mergeCells>
  <pageMargins left="1.0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40"/>
  <sheetViews>
    <sheetView topLeftCell="A16" workbookViewId="0">
      <pane xSplit="18825" topLeftCell="M1"/>
      <selection activeCell="B56" sqref="B56"/>
      <selection pane="topRight" activeCell="M16" sqref="M16"/>
    </sheetView>
  </sheetViews>
  <sheetFormatPr defaultRowHeight="20.25"/>
  <cols>
    <col min="1" max="1" width="3.75" style="18" customWidth="1"/>
    <col min="2" max="2" width="48" style="18" customWidth="1"/>
    <col min="3" max="4" width="11.25" style="18" customWidth="1"/>
    <col min="5" max="5" width="14" style="18" customWidth="1"/>
    <col min="6" max="6" width="10.875" style="18" customWidth="1"/>
    <col min="7" max="7" width="3.875" style="18" customWidth="1"/>
    <col min="8" max="8" width="10.875" style="18" customWidth="1"/>
    <col min="9" max="16384" width="9" style="18"/>
  </cols>
  <sheetData>
    <row r="1" spans="1:5" s="35" customFormat="1" ht="23.25">
      <c r="A1" s="236" t="s">
        <v>74</v>
      </c>
      <c r="B1" s="236"/>
      <c r="C1" s="236"/>
      <c r="D1" s="236"/>
      <c r="E1" s="236"/>
    </row>
    <row r="2" spans="1:5" s="35" customFormat="1" ht="23.25">
      <c r="A2" s="236" t="s">
        <v>104</v>
      </c>
      <c r="B2" s="236"/>
      <c r="C2" s="236"/>
      <c r="D2" s="236"/>
      <c r="E2" s="236"/>
    </row>
    <row r="3" spans="1:5" s="35" customFormat="1" ht="23.25">
      <c r="A3" s="236" t="s">
        <v>217</v>
      </c>
      <c r="B3" s="236"/>
      <c r="C3" s="236"/>
      <c r="D3" s="236"/>
      <c r="E3" s="236"/>
    </row>
    <row r="4" spans="1:5" s="35" customFormat="1" ht="23.25">
      <c r="A4" s="237" t="s">
        <v>221</v>
      </c>
      <c r="B4" s="237"/>
      <c r="C4" s="74"/>
      <c r="D4" s="74"/>
      <c r="E4" s="149">
        <v>15152983.08</v>
      </c>
    </row>
    <row r="5" spans="1:5" s="35" customFormat="1" ht="23.25">
      <c r="A5" s="36" t="s">
        <v>203</v>
      </c>
      <c r="B5" s="36"/>
      <c r="C5" s="37"/>
      <c r="D5" s="37"/>
      <c r="E5" s="39"/>
    </row>
    <row r="6" spans="1:5" s="35" customFormat="1" ht="23.25">
      <c r="A6" s="40"/>
      <c r="B6" s="35" t="s">
        <v>22</v>
      </c>
      <c r="C6" s="37">
        <v>5574408.3899999997</v>
      </c>
      <c r="D6" s="37"/>
      <c r="E6" s="37"/>
    </row>
    <row r="7" spans="1:5" s="35" customFormat="1" ht="23.25">
      <c r="B7" s="41" t="s">
        <v>174</v>
      </c>
      <c r="C7" s="42">
        <v>1393602.1</v>
      </c>
      <c r="D7" s="37"/>
      <c r="E7" s="37"/>
    </row>
    <row r="8" spans="1:5" s="35" customFormat="1" ht="23.25">
      <c r="A8" s="41" t="s">
        <v>28</v>
      </c>
      <c r="B8" s="35" t="s">
        <v>29</v>
      </c>
      <c r="C8" s="37"/>
      <c r="D8" s="37">
        <v>4180806.29</v>
      </c>
      <c r="E8" s="37"/>
    </row>
    <row r="9" spans="1:5" s="35" customFormat="1" ht="23.25">
      <c r="B9" s="35" t="s">
        <v>177</v>
      </c>
      <c r="C9" s="37"/>
      <c r="D9" s="37">
        <v>19800</v>
      </c>
      <c r="E9" s="38"/>
    </row>
    <row r="10" spans="1:5" s="35" customFormat="1" ht="23.25">
      <c r="B10" s="35" t="s">
        <v>178</v>
      </c>
      <c r="C10" s="37"/>
      <c r="D10" s="38">
        <v>23560</v>
      </c>
      <c r="E10" s="38"/>
    </row>
    <row r="11" spans="1:5" s="35" customFormat="1" ht="23.25">
      <c r="B11" s="35" t="s">
        <v>222</v>
      </c>
      <c r="C11" s="37"/>
      <c r="D11" s="38">
        <v>3401.84</v>
      </c>
      <c r="E11" s="38"/>
    </row>
    <row r="12" spans="1:5" s="35" customFormat="1" ht="23.25">
      <c r="B12" s="35" t="s">
        <v>223</v>
      </c>
      <c r="C12" s="37"/>
      <c r="D12" s="38">
        <v>1515.25</v>
      </c>
      <c r="E12" s="38"/>
    </row>
    <row r="13" spans="1:5" s="35" customFormat="1" ht="23.25">
      <c r="B13" s="35" t="s">
        <v>224</v>
      </c>
      <c r="C13" s="37"/>
      <c r="D13" s="38">
        <v>10000</v>
      </c>
      <c r="E13" s="38"/>
    </row>
    <row r="14" spans="1:5" s="35" customFormat="1" ht="23.25">
      <c r="B14" s="35" t="s">
        <v>225</v>
      </c>
      <c r="C14" s="37"/>
      <c r="D14" s="38">
        <v>2678.75</v>
      </c>
      <c r="E14" s="38"/>
    </row>
    <row r="15" spans="1:5" s="35" customFormat="1" ht="25.5">
      <c r="B15" s="35" t="s">
        <v>226</v>
      </c>
      <c r="C15" s="37"/>
      <c r="D15" s="55">
        <v>3000</v>
      </c>
      <c r="E15" s="150">
        <f>SUM(D8:D15)</f>
        <v>4244762.13</v>
      </c>
    </row>
    <row r="16" spans="1:5" s="35" customFormat="1" ht="23.25">
      <c r="C16" s="37"/>
      <c r="E16" s="37"/>
    </row>
    <row r="17" spans="1:5" s="35" customFormat="1" ht="23.25">
      <c r="A17" s="41" t="s">
        <v>30</v>
      </c>
      <c r="B17" s="35" t="s">
        <v>31</v>
      </c>
      <c r="C17" s="37"/>
      <c r="D17" s="37">
        <v>8682859</v>
      </c>
      <c r="E17" s="37"/>
    </row>
    <row r="18" spans="1:5" s="35" customFormat="1" ht="23.25">
      <c r="A18" s="41"/>
      <c r="B18" s="35" t="s">
        <v>227</v>
      </c>
      <c r="C18" s="37"/>
      <c r="D18" s="37">
        <v>2167.64</v>
      </c>
      <c r="E18" s="42">
        <f>SUM(D17:D18)</f>
        <v>8685026.6400000006</v>
      </c>
    </row>
    <row r="19" spans="1:5" s="35" customFormat="1" ht="24" customHeight="1">
      <c r="A19" s="35" t="s">
        <v>204</v>
      </c>
      <c r="C19" s="37"/>
      <c r="E19" s="43">
        <f>(E4+E15-E18)</f>
        <v>10712718.57</v>
      </c>
    </row>
    <row r="20" spans="1:5" s="35" customFormat="1" ht="23.25">
      <c r="C20" s="37"/>
      <c r="D20" s="37"/>
      <c r="E20" s="37"/>
    </row>
    <row r="21" spans="1:5" s="35" customFormat="1" ht="23.25">
      <c r="A21" s="35" t="s">
        <v>205</v>
      </c>
      <c r="C21" s="37"/>
      <c r="D21" s="37"/>
      <c r="E21" s="38"/>
    </row>
    <row r="22" spans="1:5" s="35" customFormat="1" ht="23.25">
      <c r="A22" s="40"/>
      <c r="B22" s="35" t="s">
        <v>32</v>
      </c>
      <c r="C22" s="38"/>
      <c r="D22" s="37"/>
      <c r="E22" s="38">
        <v>24699.22</v>
      </c>
    </row>
    <row r="23" spans="1:5" s="35" customFormat="1" ht="23.25">
      <c r="A23" s="40"/>
      <c r="B23" s="35" t="s">
        <v>89</v>
      </c>
      <c r="C23" s="38"/>
      <c r="D23" s="37"/>
      <c r="E23" s="38">
        <v>230000</v>
      </c>
    </row>
    <row r="24" spans="1:5" s="35" customFormat="1" ht="23.25">
      <c r="A24" s="40"/>
      <c r="B24" s="35" t="s">
        <v>175</v>
      </c>
      <c r="C24" s="38"/>
      <c r="D24" s="37"/>
      <c r="E24" s="151" t="s">
        <v>27</v>
      </c>
    </row>
    <row r="25" spans="1:5" s="35" customFormat="1" ht="23.25">
      <c r="B25" s="35" t="s">
        <v>33</v>
      </c>
      <c r="C25" s="38"/>
      <c r="D25" s="37"/>
      <c r="E25" s="38">
        <v>10459019.35</v>
      </c>
    </row>
    <row r="26" spans="1:5" s="35" customFormat="1" ht="24" thickBot="1">
      <c r="C26" s="38"/>
      <c r="D26" s="37"/>
      <c r="E26" s="44">
        <v>10712718.57</v>
      </c>
    </row>
    <row r="27" spans="1:5" s="35" customFormat="1" ht="24" thickTop="1">
      <c r="C27" s="38"/>
      <c r="D27" s="37"/>
      <c r="E27" s="38"/>
    </row>
    <row r="28" spans="1:5" s="35" customFormat="1" ht="23.25">
      <c r="A28" s="45" t="s">
        <v>229</v>
      </c>
      <c r="B28" s="46"/>
      <c r="C28" s="38"/>
      <c r="D28" s="38"/>
      <c r="E28" s="47"/>
    </row>
    <row r="29" spans="1:5" s="35" customFormat="1" ht="23.25">
      <c r="A29" s="75" t="s">
        <v>228</v>
      </c>
      <c r="B29" s="36"/>
      <c r="C29" s="37"/>
      <c r="D29" s="37"/>
      <c r="E29" s="37"/>
    </row>
    <row r="30" spans="1:5" s="35" customFormat="1" ht="23.25">
      <c r="C30" s="37"/>
      <c r="D30" s="37"/>
      <c r="E30" s="37"/>
    </row>
    <row r="31" spans="1:5" s="34" customFormat="1" ht="23.25"/>
    <row r="32" spans="1:5" s="34" customFormat="1" ht="23.25"/>
    <row r="33" s="34" customFormat="1" ht="23.25"/>
    <row r="34" s="34" customFormat="1" ht="23.25"/>
    <row r="35" s="34" customFormat="1" ht="23.25"/>
    <row r="36" s="34" customFormat="1" ht="23.25"/>
    <row r="37" s="34" customFormat="1" ht="23.25"/>
    <row r="38" s="34" customFormat="1" ht="23.25"/>
    <row r="39" s="34" customFormat="1" ht="23.25"/>
    <row r="40" s="34" customFormat="1" ht="23.25"/>
  </sheetData>
  <mergeCells count="4">
    <mergeCell ref="A1:E1"/>
    <mergeCell ref="A2:E2"/>
    <mergeCell ref="A3:E3"/>
    <mergeCell ref="A4:B4"/>
  </mergeCells>
  <pageMargins left="0.51" right="0.17" top="0.56000000000000005" bottom="0.28000000000000003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14</vt:i4>
      </vt:variant>
    </vt:vector>
  </HeadingPairs>
  <TitlesOfParts>
    <vt:vector size="14" baseType="lpstr">
      <vt:lpstr>งบแสดงฐานะ</vt:lpstr>
      <vt:lpstr>หมายเหตุ1 ทั่วไป</vt:lpstr>
      <vt:lpstr>งบทรัพย์สิน (หมายเหตุ 2)</vt:lpstr>
      <vt:lpstr>หมายเหตุ 3, 4</vt:lpstr>
      <vt:lpstr>หมายเหตุ5 ลูกหนี้ค่าภาษี</vt:lpstr>
      <vt:lpstr>หมายเหตุ 6, ลูกหนี้ ศก.</vt:lpstr>
      <vt:lpstr>หมายเหตุ7 รายจ่ายค้างจ่าย</vt:lpstr>
      <vt:lpstr>หมายเหตุ 8 เงินรับฝาก</vt:lpstr>
      <vt:lpstr>หมายเหตุ 9 เงินสะสม</vt:lpstr>
      <vt:lpstr>ประกอบเงินสะสม</vt:lpstr>
      <vt:lpstr>งบแสดงผลฯ จากรายรับ เงินสะสม</vt:lpstr>
      <vt:lpstr>รายละเอียดงบแสดงผลรายรับเงินสะส</vt:lpstr>
      <vt:lpstr>งบแสดงผลการดำเนินงานจ่ายจากรายร</vt:lpstr>
      <vt:lpstr>รายละเอียดประกอบงบแสดงผลการฯ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Nui</dc:creator>
  <cp:lastModifiedBy>9COM</cp:lastModifiedBy>
  <cp:lastPrinted>2017-10-24T06:13:20Z</cp:lastPrinted>
  <dcterms:created xsi:type="dcterms:W3CDTF">2011-11-16T02:36:25Z</dcterms:created>
  <dcterms:modified xsi:type="dcterms:W3CDTF">2017-10-24T06:14:22Z</dcterms:modified>
</cp:coreProperties>
</file>