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060" windowHeight="8190" activeTab="1"/>
  </bookViews>
  <sheets>
    <sheet name="รายงานรับ-จ่ายเงินสด" sheetId="1" r:id="rId1"/>
    <sheet name="รายงานกระแสเงินสด" sheetId="2" r:id="rId2"/>
    <sheet name="รายรับจริงประกอบงบทดลอง" sheetId="3" r:id="rId3"/>
    <sheet name="รายละเอียดประกอบงบทดลอง" sheetId="4" r:id="rId4"/>
  </sheets>
  <definedNames>
    <definedName name="_xlnm.Print_Titles" localSheetId="0">'รายงานรับ-จ่ายเงินสด'!$3:$5</definedName>
    <definedName name="_xlnm.Print_Titles" localSheetId="2">'รายรับจริงประกอบงบทดลอง'!$4:$4</definedName>
  </definedNames>
  <calcPr fullCalcOnLoad="1"/>
</workbook>
</file>

<file path=xl/sharedStrings.xml><?xml version="1.0" encoding="utf-8"?>
<sst xmlns="http://schemas.openxmlformats.org/spreadsheetml/2006/main" count="282" uniqueCount="226">
  <si>
    <t>เทศบาลตำบลแหลมสัก</t>
  </si>
  <si>
    <t>รายงาน รับ-จ่ายเงินสด</t>
  </si>
  <si>
    <t>จนถึงปัจจุบัน</t>
  </si>
  <si>
    <t>รายการ</t>
  </si>
  <si>
    <t>รหัสบัญชี</t>
  </si>
  <si>
    <t>เดือนนี้</t>
  </si>
  <si>
    <t>ประมาณการ</t>
  </si>
  <si>
    <t>เกิดขึ้นจริง</t>
  </si>
  <si>
    <t>บาท</t>
  </si>
  <si>
    <t>ยอดยกมา</t>
  </si>
  <si>
    <t xml:space="preserve">  ภาษีอากร</t>
  </si>
  <si>
    <t>0100</t>
  </si>
  <si>
    <t xml:space="preserve">  ค่าธรรมเนียม ค่าปรับและใบอนุญาต</t>
  </si>
  <si>
    <t>0120</t>
  </si>
  <si>
    <t xml:space="preserve">  รายได้จากทรัพย์สิน</t>
  </si>
  <si>
    <t>0200</t>
  </si>
  <si>
    <t xml:space="preserve">  รายได้เบ็ดเตล็ด</t>
  </si>
  <si>
    <t>0300</t>
  </si>
  <si>
    <t xml:space="preserve">  ภาษีจัดสรร</t>
  </si>
  <si>
    <t>1000</t>
  </si>
  <si>
    <t xml:space="preserve">  เงินอุดหนุน</t>
  </si>
  <si>
    <t>2000</t>
  </si>
  <si>
    <t xml:space="preserve">  เงินรับฝาก (หมายเหตุ 2)</t>
  </si>
  <si>
    <t>900</t>
  </si>
  <si>
    <t xml:space="preserve">  เงินสด</t>
  </si>
  <si>
    <t>010</t>
  </si>
  <si>
    <t xml:space="preserve">  เงินสะสม</t>
  </si>
  <si>
    <t>700</t>
  </si>
  <si>
    <t xml:space="preserve">  ลูกหนี้-เงินยืมเงินงบประมาณ</t>
  </si>
  <si>
    <t>090</t>
  </si>
  <si>
    <t xml:space="preserve"> </t>
  </si>
  <si>
    <t>รายจ่าย</t>
  </si>
  <si>
    <t xml:space="preserve">  งบกลาง</t>
  </si>
  <si>
    <t>000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</si>
  <si>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</si>
  <si>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</si>
  <si>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</si>
  <si>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</si>
  <si>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</si>
  <si>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</si>
  <si>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</si>
  <si>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</si>
  <si>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</si>
  <si>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</si>
  <si>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</si>
  <si>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</si>
  <si>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</si>
  <si>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>รายจ่ายอื่น</t>
  </si>
  <si>
    <t>550</t>
  </si>
  <si>
    <t xml:space="preserve">  รายจ่ายค้างจ่าย</t>
  </si>
  <si>
    <t>600</t>
  </si>
  <si>
    <t>รวมรายจ่าย</t>
  </si>
  <si>
    <t>สูงกว่า</t>
  </si>
  <si>
    <t>รายรับ</t>
  </si>
  <si>
    <t>(ต่ำกว่า)</t>
  </si>
  <si>
    <t>ยอดยกไป</t>
  </si>
  <si>
    <t>ตั้งแต่ต้นปีถึงปัจจุบัน</t>
  </si>
  <si>
    <t>เงินรายรับ</t>
  </si>
  <si>
    <t>เงินรับฝาก</t>
  </si>
  <si>
    <t>เงินสด</t>
  </si>
  <si>
    <t>ลูกหนี้-เงินยืมเงินงบประมาณ</t>
  </si>
  <si>
    <t>เงินสะสม</t>
  </si>
  <si>
    <t>รวม</t>
  </si>
  <si>
    <t>จ่ายเงินตามงบประมาณ</t>
  </si>
  <si>
    <t>จ่ายเงินรับฝาก</t>
  </si>
  <si>
    <t>รายจ่ายค้างจ่าย</t>
  </si>
  <si>
    <t>รับสูง หรือ (ต่ำกว่า) จ่าย</t>
  </si>
  <si>
    <t>รวมเดือนนี้</t>
  </si>
  <si>
    <t>รวมแต่ต้นปี</t>
  </si>
  <si>
    <t>รายได้จัดเก็บเอง</t>
  </si>
  <si>
    <t>(1) 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</si>
  <si>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</si>
  <si>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</si>
  <si>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</si>
  <si>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</si>
  <si>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</si>
  <si>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0125</t>
  </si>
  <si>
    <t>0126</t>
  </si>
  <si>
    <t>0131</t>
  </si>
  <si>
    <t>0137</t>
  </si>
  <si>
    <t>0140</t>
  </si>
  <si>
    <t>0143</t>
  </si>
  <si>
    <t>0144</t>
  </si>
  <si>
    <t>0146</t>
  </si>
  <si>
    <t>0150</t>
  </si>
  <si>
    <t>0151</t>
  </si>
  <si>
    <t>0203</t>
  </si>
  <si>
    <t>0206</t>
  </si>
  <si>
    <t>(1) ค่าขายแบบแปลน</t>
  </si>
  <si>
    <t>0302</t>
  </si>
  <si>
    <t xml:space="preserve">(2) รายได้เบ็ดเตล็ดอื่นๆ </t>
  </si>
  <si>
    <t>0307</t>
  </si>
  <si>
    <t>1002</t>
  </si>
  <si>
    <t>1004</t>
  </si>
  <si>
    <t>1005</t>
  </si>
  <si>
    <t>1006</t>
  </si>
  <si>
    <t>1010</t>
  </si>
  <si>
    <t>1011</t>
  </si>
  <si>
    <t>1013</t>
  </si>
  <si>
    <t>รวมทั้งสิ้น</t>
  </si>
  <si>
    <t>รายได้ที่รัฐบาลเก็บแล้วจัดสรรให้องค์กรปกครองส่วนท้องถิ่น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</si>
  <si>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</si>
  <si>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</si>
  <si>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</si>
  <si>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</si>
  <si>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</si>
  <si>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 xml:space="preserve"> (หมายเหตุ 2)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</si>
  <si>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</si>
  <si>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</si>
  <si>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</si>
  <si>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รายงานกระแสเงินสด</t>
  </si>
  <si>
    <t>รายรับจริงประกอบงบทดลองและรายงานรับจ่าย-เงินสด</t>
  </si>
  <si>
    <t>เงินฝาก ก.ส.ท.</t>
  </si>
  <si>
    <t>701</t>
  </si>
  <si>
    <t>(7) ค่าใบอนุญาตประกอบกิจการที่เป็นอันตรายต่อสุขภาพ</t>
  </si>
  <si>
    <t xml:space="preserve">  เงินอุดหนุนเฉพาะกิจค้างจ่าย</t>
  </si>
  <si>
    <t>602</t>
  </si>
  <si>
    <t xml:space="preserve"> เงินอุดหนุนเฉพาะกิจฝากจังหวัด</t>
  </si>
  <si>
    <t>012</t>
  </si>
  <si>
    <t>100</t>
  </si>
  <si>
    <t xml:space="preserve">  เงินฝาก  ก.ส.ท.</t>
  </si>
  <si>
    <t>เงินอุดหนุนเฉพาะกิจฝากจังหวัด</t>
  </si>
  <si>
    <t>เงินอุดหนุนเฉพาะกิจค้างจ่าย</t>
  </si>
  <si>
    <t xml:space="preserve">  รายจ่ายรอจ่าย</t>
  </si>
  <si>
    <t>รายจ่ายรอจ่าย</t>
  </si>
  <si>
    <t xml:space="preserve">  เงินอุดหนุนเฉพาะกิจฝากจังหวัด</t>
  </si>
  <si>
    <t xml:space="preserve">  ลูกหนี้-ภาษีโรงเรือนและที่ดิน</t>
  </si>
  <si>
    <t>(2 ) ค่าธรรมเนียมเก็บขนขยะมูลฝอย</t>
  </si>
  <si>
    <t>รายได้ที่รัฐบาลอุดหนุนโดยระบุวัตถุประสงค์</t>
  </si>
  <si>
    <t>หมวดเงินอุดหนุนเฉพาะกิจ</t>
  </si>
  <si>
    <t>(1)  เงินอุดหนุนเฉพาะกิจ-เบี้ยยังชีพผู้สูงอายุ</t>
  </si>
  <si>
    <t>3000</t>
  </si>
  <si>
    <t xml:space="preserve">  เงินอุดหนุนเฉพาะกิจ</t>
  </si>
  <si>
    <t>หลักประกันซอง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</si>
  <si>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</si>
  <si>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</si>
  <si>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-</t>
  </si>
  <si>
    <t>เงินอุดหนุนเฉพาะกิจ-เบี้ยยังชีพคนพิการ</t>
  </si>
  <si>
    <t>เงินอุดหนุน</t>
  </si>
  <si>
    <t>ภาษีหน้าฎีกา</t>
  </si>
  <si>
    <t xml:space="preserve">  ลูกหนี้-ภาษีป้าย</t>
  </si>
  <si>
    <t>เงินอุดหนุนเฉพาะกิจ-ไทยเข้มแข็ง(ศพด)ค้างจ่าย</t>
  </si>
  <si>
    <t>ค่าที่ดินและสิ่งก่อสร้าง (จ่ายจากเงินอุดหนุนเฉพาะกิจ-ไทยเข้มแข็ง)</t>
  </si>
  <si>
    <t>ลูกหนี้-ภาษีป้าย</t>
  </si>
  <si>
    <t>เงินอุดหนุนเฉพาะกิจสำหรับสนับสนุน ศดว.(ศพด)ค้างจ่าย</t>
  </si>
  <si>
    <t>ค่าวัสดุ (จ่ายจากเงินอุดหนุนเฉพาะกิจสนับสนุนศดว.)</t>
  </si>
  <si>
    <t>ค่าที่ดินและสิ่งก่อสร้าง (จ่ายจากเงินกู้ กสท.)</t>
  </si>
  <si>
    <t>ลูกหนี้เงินยืมเงินสะสม</t>
  </si>
  <si>
    <t>ลูกหนี้-ภาษีโรงเรือนและที่ดิน</t>
  </si>
  <si>
    <t>(1)  เงินอุดหนุนทั่วไป สำหรับดำเนินการตามอำนาจหน้าที่และการ</t>
  </si>
  <si>
    <t xml:space="preserve">       การถ่ายโอนเลือกทำ</t>
  </si>
  <si>
    <r>
      <t>รายรับ</t>
    </r>
    <r>
      <rPr>
        <b/>
        <sz val="18"/>
        <rFont val="TH SarabunPSK"/>
        <family val="2"/>
      </rPr>
      <t xml:space="preserve"> (หมายเหตุ 1)</t>
    </r>
  </si>
  <si>
    <r>
      <t xml:space="preserve"> </t>
    </r>
    <r>
      <rPr>
        <b/>
        <u val="single"/>
        <sz val="16"/>
        <rFont val="TH SarabunPSK"/>
        <family val="2"/>
      </rPr>
      <t>รายจ่าย</t>
    </r>
  </si>
  <si>
    <t xml:space="preserve">  เงินอุดหนุนเฉพาะกิจ-เบี้ยยังชีพคนพิการ</t>
  </si>
  <si>
    <t xml:space="preserve">  เงินเดือน (ฝ่ายประจำ)</t>
  </si>
  <si>
    <t xml:space="preserve">  เงินเดือน (ฝ่ายการเมือง)</t>
  </si>
  <si>
    <t>เงินอุดหนุนเฉพาะกิจ-เบี้ยยังชีพผู้สูงอายุ</t>
  </si>
  <si>
    <t>2001</t>
  </si>
  <si>
    <t xml:space="preserve">  ลูกหนี้-เงินยืมเงินสะสม</t>
  </si>
  <si>
    <t>ลูกหนี้-เงินยืมเงินสะสม</t>
  </si>
  <si>
    <t xml:space="preserve">  ลูกหนี้-ภาษีบำรุงท้องที่</t>
  </si>
  <si>
    <t>81</t>
  </si>
  <si>
    <t>83</t>
  </si>
  <si>
    <t>ลูกหนี้-ภาษีบำรุงท้องที่</t>
  </si>
  <si>
    <t>เจ้าหนี้เงินกู้ กสท.</t>
  </si>
  <si>
    <t>งบกลาง</t>
  </si>
  <si>
    <t>เงินรับฝากอื่น-ส่งเสริมและสนับสนุนการปรับสภาพ</t>
  </si>
  <si>
    <t>เงินรับฝากอื่น-สนับสนุนการดำเนินงาน ศพค.</t>
  </si>
  <si>
    <t>ชุมชนตำบลแหลมสัก</t>
  </si>
  <si>
    <t xml:space="preserve">     แวดล้อมที่อยู่อาศัยผู้พิการ</t>
  </si>
  <si>
    <t>82</t>
  </si>
  <si>
    <t>เงินอุดหนุนเฉพาะกิจ-สำหรับสนับสนุน ศดว.</t>
  </si>
  <si>
    <t>เงินรับฝาก-รับคืนเงินอุดหนุนเฉพาะกิจเบี้ยยังชีพ</t>
  </si>
  <si>
    <t>ผู้สูงอายุ ปี2555</t>
  </si>
  <si>
    <t>(หมายเหตุ   1)</t>
  </si>
  <si>
    <t>(4) อากรรังนกอีแอ่น</t>
  </si>
  <si>
    <t>1015</t>
  </si>
  <si>
    <t>ผู้พิการ ปี2555</t>
  </si>
  <si>
    <t>(4)  เงินอุดหนุนเฉพาะกิจ-บำบัดฟื้นฟูผู้ติดยาเสพติด</t>
  </si>
  <si>
    <t>(5)  เงินอุดหนุนเฉพาะกิจ-คชจ.ฝึกอบรมอาชีพผู้บำบัดยาเสพติด</t>
  </si>
  <si>
    <t>ปีงบประมาณ  2557</t>
  </si>
  <si>
    <t>(1) ค่าธรรมเนียมเกี่ยวกับการควบคุมอาคาร</t>
  </si>
  <si>
    <t>(3) ค่าธรรมเนียมเกี่ยวกับงานทะเบียนราษฎร</t>
  </si>
  <si>
    <t>(4) ค่าธรรมเนียมจดทะเบียนพาณิชย์</t>
  </si>
  <si>
    <t xml:space="preserve">(5) ค่าปรับผู้กระทำผิดกฎหมายจราจรทางบก </t>
  </si>
  <si>
    <t>(6) ค่าปรับผิดสัญญา</t>
  </si>
  <si>
    <t>(8) ค่าใบอนุญาตฯสะสมอาหาร</t>
  </si>
  <si>
    <t>(9) ค่าใบอนุญาตให้ตั้งตลาดสด</t>
  </si>
  <si>
    <t>(10) ค่าใบอนุญาตเกี่ยวกับการควบคุมอาคาร</t>
  </si>
  <si>
    <t>(11) ค่าใบอนุญาตเกี่ยวกับการโฆษณาโดยใช้เครื่องขยายเสียง</t>
  </si>
  <si>
    <t>(12) ค่าใบอนุญาตอื่นๆ</t>
  </si>
  <si>
    <t xml:space="preserve">(1) ค่าเช่าหรือบริการสถานที่ </t>
  </si>
  <si>
    <t xml:space="preserve">(2) ดอกเบี้ยเงินฝาก </t>
  </si>
  <si>
    <t xml:space="preserve">  1. หมวดภาษีอากร</t>
  </si>
  <si>
    <t>2. หมวดค่าธรรมเนียม ค่าปรับ และใบอนุญาต</t>
  </si>
  <si>
    <t>3. หมวดรายได้จากทรัพย์สิน</t>
  </si>
  <si>
    <t>4. หมวดรายได้เบ็ดเตล็ด</t>
  </si>
  <si>
    <t>รวมรายได้จัดเก็บเอง</t>
  </si>
  <si>
    <t>1. หมวดภาษีจัดสรร</t>
  </si>
  <si>
    <t xml:space="preserve"> รายได้ที่รัฐบาลอุดหนุนให้องค์กรปกครองส่วนท้องถิ่น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</si>
  <si>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</si>
  <si>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</si>
  <si>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</si>
  <si>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</si>
  <si>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 ค่าภาคหลวงปิโตรเลียม</t>
  </si>
  <si>
    <t>(8) ค่าธรรมเนียมจดทะเบียนสิทธิและนิติกรรมที่ดิน</t>
  </si>
  <si>
    <t>(1) ภาษีมูลค่าเพิ่มตาม พ.ร.บ.กำหนดแผนฯ</t>
  </si>
  <si>
    <t>(2) ภาษีมูลค่าเพิ่มตาม พ.ร.บ.จัดสรรรายได้ 1 ใน 9</t>
  </si>
  <si>
    <t>รวมหมวดภาษีอากร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</si>
  <si>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</si>
  <si>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</si>
  <si>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รวมหมวดรายได้เบ็ดเตล็ด</t>
  </si>
  <si>
    <t>รวมหมวดภาษีจัดสรร</t>
  </si>
  <si>
    <t>รวมหมวดเงินอุดหนุนเฉพาะกิจ</t>
  </si>
  <si>
    <t>หมวดเงินอุดหนุนทั่วไป</t>
  </si>
  <si>
    <t>รวมหมวดเงินอุดหนุนทั่วไป</t>
  </si>
  <si>
    <t xml:space="preserve"> เงินอุดหนุนเฉพาะกิจค้างจ่าย</t>
  </si>
  <si>
    <t xml:space="preserve"> รายจ่ายรอจ่าย</t>
  </si>
  <si>
    <t xml:space="preserve"> เงินอุดหนุนเฉพาะกิจ-เบี้ยยังชีพคนพิการ</t>
  </si>
  <si>
    <t xml:space="preserve"> เงินอุดหนุนเฉพาะกิจ-เบี้ยยังชีพผู้สูงอายุ</t>
  </si>
  <si>
    <t xml:space="preserve"> เจ้าหนี้เงินกู้ กสท.</t>
  </si>
  <si>
    <t xml:space="preserve"> เงินอุดหนุนเฉพาะกิจ-สนับสนุน ศพด.</t>
  </si>
  <si>
    <t>(2)  เงินอุดหนุนเฉพาะกิจ-เบี้ยยังชีพคนพิการ</t>
  </si>
  <si>
    <t>(3)  เงินอุดหนุนเฉพาะกิจเพื่อสนับสนุน ศพด.</t>
  </si>
  <si>
    <t>วันที่  28  กุมภาพันธ์  2557</t>
  </si>
  <si>
    <t>กุมภาพันธ์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</si>
</sst>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_);_(* \(#,##0\);_(* &quot;-&quot;??_);_(@_)"/>
    <numFmt numFmtId="204" formatCode="#,##0;[Red]#,##0"/>
  </numFmts>
  <fonts count="60">
    <font>
      <sz val="10"/>
      <name val="Arial"/>
      <family val="0"/>
    </font>
    <font>
      <b/>
      <sz val="14"/>
      <name val="AngsanaUPC"/>
      <family val="1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name val="Arial"/>
      <family val="2"/>
    </font>
    <font>
      <b/>
      <sz val="12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ngsanaUPC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u val="single"/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03" fontId="6" fillId="0" borderId="0" xfId="33" applyNumberFormat="1" applyFont="1" applyBorder="1" applyAlignment="1">
      <alignment/>
    </xf>
    <xf numFmtId="49" fontId="1" fillId="0" borderId="0" xfId="33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33" applyNumberFormat="1" applyFont="1" applyBorder="1" applyAlignment="1">
      <alignment horizontal="center"/>
    </xf>
    <xf numFmtId="194" fontId="7" fillId="0" borderId="0" xfId="33" applyFont="1" applyAlignment="1">
      <alignment horizontal="center"/>
    </xf>
    <xf numFmtId="4" fontId="7" fillId="0" borderId="0" xfId="0" applyNumberFormat="1" applyFont="1" applyAlignment="1">
      <alignment/>
    </xf>
    <xf numFmtId="194" fontId="7" fillId="0" borderId="0" xfId="33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194" fontId="7" fillId="0" borderId="0" xfId="33" applyFont="1" applyAlignment="1">
      <alignment/>
    </xf>
    <xf numFmtId="194" fontId="7" fillId="0" borderId="0" xfId="33" applyFont="1" applyAlignment="1">
      <alignment/>
    </xf>
    <xf numFmtId="194" fontId="7" fillId="0" borderId="0" xfId="33" applyNumberFormat="1" applyFont="1" applyAlignment="1">
      <alignment horizontal="center"/>
    </xf>
    <xf numFmtId="194" fontId="7" fillId="0" borderId="0" xfId="33" applyFont="1" applyAlignment="1">
      <alignment horizontal="right"/>
    </xf>
    <xf numFmtId="49" fontId="13" fillId="0" borderId="0" xfId="33" applyNumberFormat="1" applyFont="1" applyBorder="1" applyAlignment="1">
      <alignment horizontal="center"/>
    </xf>
    <xf numFmtId="194" fontId="7" fillId="0" borderId="0" xfId="33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194" fontId="8" fillId="0" borderId="0" xfId="33" applyFont="1" applyBorder="1" applyAlignment="1">
      <alignment horizontal="center"/>
    </xf>
    <xf numFmtId="194" fontId="8" fillId="0" borderId="0" xfId="33" applyNumberFormat="1" applyFont="1" applyBorder="1" applyAlignment="1">
      <alignment shrinkToFi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1" xfId="0" applyFont="1" applyBorder="1" applyAlignment="1">
      <alignment/>
    </xf>
    <xf numFmtId="194" fontId="15" fillId="0" borderId="12" xfId="33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203" fontId="16" fillId="0" borderId="16" xfId="33" applyNumberFormat="1" applyFont="1" applyBorder="1" applyAlignment="1">
      <alignment horizontal="right"/>
    </xf>
    <xf numFmtId="194" fontId="19" fillId="0" borderId="17" xfId="33" applyFont="1" applyBorder="1" applyAlignment="1">
      <alignment horizontal="right"/>
    </xf>
    <xf numFmtId="0" fontId="16" fillId="0" borderId="16" xfId="0" applyFont="1" applyBorder="1" applyAlignment="1">
      <alignment horizontal="left" vertical="justify" shrinkToFi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justify" shrinkToFit="1"/>
    </xf>
    <xf numFmtId="0" fontId="16" fillId="0" borderId="0" xfId="0" applyFont="1" applyAlignment="1">
      <alignment/>
    </xf>
    <xf numFmtId="49" fontId="16" fillId="0" borderId="17" xfId="0" applyNumberFormat="1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6" fillId="0" borderId="16" xfId="0" applyFont="1" applyBorder="1" applyAlignment="1">
      <alignment/>
    </xf>
    <xf numFmtId="194" fontId="19" fillId="0" borderId="17" xfId="33" applyFont="1" applyBorder="1" applyAlignment="1">
      <alignment/>
    </xf>
    <xf numFmtId="194" fontId="16" fillId="0" borderId="17" xfId="33" applyFont="1" applyBorder="1" applyAlignment="1">
      <alignment/>
    </xf>
    <xf numFmtId="194" fontId="16" fillId="0" borderId="17" xfId="33" applyFont="1" applyBorder="1" applyAlignment="1">
      <alignment horizontal="center"/>
    </xf>
    <xf numFmtId="3" fontId="16" fillId="0" borderId="16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204" fontId="16" fillId="0" borderId="16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204" fontId="16" fillId="0" borderId="0" xfId="0" applyNumberFormat="1" applyFont="1" applyBorder="1" applyAlignment="1">
      <alignment horizontal="left"/>
    </xf>
    <xf numFmtId="204" fontId="16" fillId="0" borderId="16" xfId="0" applyNumberFormat="1" applyFont="1" applyBorder="1" applyAlignment="1">
      <alignment/>
    </xf>
    <xf numFmtId="204" fontId="16" fillId="0" borderId="0" xfId="0" applyNumberFormat="1" applyFont="1" applyBorder="1" applyAlignment="1">
      <alignment/>
    </xf>
    <xf numFmtId="203" fontId="20" fillId="0" borderId="16" xfId="33" applyNumberFormat="1" applyFont="1" applyBorder="1" applyAlignment="1">
      <alignment horizontal="left"/>
    </xf>
    <xf numFmtId="203" fontId="15" fillId="0" borderId="16" xfId="33" applyNumberFormat="1" applyFont="1" applyBorder="1" applyAlignment="1">
      <alignment/>
    </xf>
    <xf numFmtId="194" fontId="15" fillId="0" borderId="18" xfId="33" applyFont="1" applyBorder="1" applyAlignment="1">
      <alignment/>
    </xf>
    <xf numFmtId="203" fontId="15" fillId="0" borderId="16" xfId="0" applyNumberFormat="1" applyFont="1" applyBorder="1" applyAlignment="1">
      <alignment/>
    </xf>
    <xf numFmtId="0" fontId="15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3" fontId="16" fillId="0" borderId="17" xfId="0" applyNumberFormat="1" applyFont="1" applyBorder="1" applyAlignment="1">
      <alignment/>
    </xf>
    <xf numFmtId="0" fontId="15" fillId="0" borderId="16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" fontId="20" fillId="0" borderId="17" xfId="0" applyNumberFormat="1" applyFont="1" applyBorder="1" applyAlignment="1">
      <alignment/>
    </xf>
    <xf numFmtId="194" fontId="20" fillId="0" borderId="17" xfId="33" applyFont="1" applyBorder="1" applyAlignment="1">
      <alignment horizontal="center"/>
    </xf>
    <xf numFmtId="0" fontId="20" fillId="0" borderId="16" xfId="0" applyFont="1" applyBorder="1" applyAlignment="1">
      <alignment horizontal="justify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justify"/>
    </xf>
    <xf numFmtId="0" fontId="20" fillId="0" borderId="0" xfId="0" applyFont="1" applyAlignment="1">
      <alignment/>
    </xf>
    <xf numFmtId="49" fontId="20" fillId="0" borderId="17" xfId="0" applyNumberFormat="1" applyFont="1" applyBorder="1" applyAlignment="1">
      <alignment horizontal="center"/>
    </xf>
    <xf numFmtId="4" fontId="20" fillId="0" borderId="17" xfId="33" applyNumberFormat="1" applyFont="1" applyBorder="1" applyAlignment="1">
      <alignment horizontal="right"/>
    </xf>
    <xf numFmtId="194" fontId="20" fillId="0" borderId="17" xfId="33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194" fontId="20" fillId="0" borderId="17" xfId="33" applyFont="1" applyBorder="1" applyAlignment="1">
      <alignment/>
    </xf>
    <xf numFmtId="49" fontId="20" fillId="0" borderId="17" xfId="0" applyNumberFormat="1" applyFont="1" applyBorder="1" applyAlignment="1" quotePrefix="1">
      <alignment horizontal="center"/>
    </xf>
    <xf numFmtId="3" fontId="20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 horizontal="right"/>
    </xf>
    <xf numFmtId="194" fontId="22" fillId="0" borderId="10" xfId="0" applyNumberFormat="1" applyFont="1" applyBorder="1" applyAlignment="1">
      <alignment/>
    </xf>
    <xf numFmtId="203" fontId="20" fillId="0" borderId="0" xfId="33" applyNumberFormat="1" applyFont="1" applyBorder="1" applyAlignment="1">
      <alignment/>
    </xf>
    <xf numFmtId="203" fontId="20" fillId="0" borderId="17" xfId="33" applyNumberFormat="1" applyFont="1" applyBorder="1" applyAlignment="1">
      <alignment/>
    </xf>
    <xf numFmtId="43" fontId="22" fillId="0" borderId="12" xfId="0" applyNumberFormat="1" applyFont="1" applyBorder="1" applyAlignment="1">
      <alignment/>
    </xf>
    <xf numFmtId="203" fontId="20" fillId="0" borderId="0" xfId="33" applyNumberFormat="1" applyFont="1" applyAlignment="1">
      <alignment horizontal="center"/>
    </xf>
    <xf numFmtId="203" fontId="20" fillId="0" borderId="0" xfId="33" applyNumberFormat="1" applyFont="1" applyAlignment="1">
      <alignment/>
    </xf>
    <xf numFmtId="43" fontId="22" fillId="0" borderId="17" xfId="0" applyNumberFormat="1" applyFont="1" applyBorder="1" applyAlignment="1">
      <alignment/>
    </xf>
    <xf numFmtId="203" fontId="20" fillId="0" borderId="0" xfId="33" applyNumberFormat="1" applyFont="1" applyBorder="1" applyAlignment="1">
      <alignment horizontal="right"/>
    </xf>
    <xf numFmtId="3" fontId="22" fillId="0" borderId="17" xfId="0" applyNumberFormat="1" applyFont="1" applyBorder="1" applyAlignment="1">
      <alignment/>
    </xf>
    <xf numFmtId="43" fontId="22" fillId="0" borderId="18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194" fontId="24" fillId="0" borderId="0" xfId="33" applyFont="1" applyAlignment="1">
      <alignment horizontal="center"/>
    </xf>
    <xf numFmtId="0" fontId="23" fillId="0" borderId="0" xfId="0" applyFont="1" applyBorder="1" applyAlignment="1">
      <alignment/>
    </xf>
    <xf numFmtId="194" fontId="23" fillId="0" borderId="19" xfId="33" applyFont="1" applyBorder="1" applyAlignment="1">
      <alignment/>
    </xf>
    <xf numFmtId="194" fontId="24" fillId="0" borderId="0" xfId="33" applyFont="1" applyBorder="1" applyAlignment="1">
      <alignment/>
    </xf>
    <xf numFmtId="194" fontId="24" fillId="0" borderId="0" xfId="33" applyFont="1" applyAlignment="1">
      <alignment/>
    </xf>
    <xf numFmtId="194" fontId="24" fillId="0" borderId="0" xfId="33" applyFont="1" applyBorder="1" applyAlignment="1">
      <alignment horizontal="center"/>
    </xf>
    <xf numFmtId="194" fontId="24" fillId="0" borderId="0" xfId="33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194" fontId="24" fillId="0" borderId="0" xfId="33" applyFont="1" applyBorder="1" applyAlignment="1">
      <alignment/>
    </xf>
    <xf numFmtId="0" fontId="23" fillId="0" borderId="0" xfId="0" applyFont="1" applyAlignment="1">
      <alignment/>
    </xf>
    <xf numFmtId="194" fontId="23" fillId="0" borderId="20" xfId="33" applyFont="1" applyBorder="1" applyAlignment="1">
      <alignment horizontal="center" shrinkToFit="1"/>
    </xf>
    <xf numFmtId="194" fontId="23" fillId="0" borderId="19" xfId="33" applyNumberFormat="1" applyFont="1" applyBorder="1" applyAlignment="1">
      <alignment shrinkToFit="1"/>
    </xf>
    <xf numFmtId="0" fontId="22" fillId="0" borderId="0" xfId="0" applyFont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16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94" fontId="20" fillId="0" borderId="16" xfId="33" applyFont="1" applyBorder="1" applyAlignment="1">
      <alignment horizontal="center"/>
    </xf>
    <xf numFmtId="194" fontId="20" fillId="0" borderId="16" xfId="33" applyFont="1" applyBorder="1" applyAlignment="1">
      <alignment horizontal="right"/>
    </xf>
    <xf numFmtId="0" fontId="20" fillId="0" borderId="16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194" fontId="22" fillId="0" borderId="22" xfId="33" applyFont="1" applyBorder="1" applyAlignment="1">
      <alignment horizontal="center"/>
    </xf>
    <xf numFmtId="194" fontId="22" fillId="0" borderId="22" xfId="33" applyFont="1" applyBorder="1" applyAlignment="1">
      <alignment horizontal="right"/>
    </xf>
    <xf numFmtId="194" fontId="22" fillId="0" borderId="10" xfId="33" applyFont="1" applyBorder="1" applyAlignment="1">
      <alignment horizontal="right"/>
    </xf>
    <xf numFmtId="203" fontId="20" fillId="0" borderId="16" xfId="33" applyNumberFormat="1" applyFont="1" applyBorder="1" applyAlignment="1">
      <alignment horizontal="center"/>
    </xf>
    <xf numFmtId="203" fontId="20" fillId="0" borderId="16" xfId="33" applyNumberFormat="1" applyFont="1" applyBorder="1" applyAlignment="1">
      <alignment horizontal="right"/>
    </xf>
    <xf numFmtId="203" fontId="20" fillId="0" borderId="12" xfId="33" applyNumberFormat="1" applyFont="1" applyBorder="1" applyAlignment="1">
      <alignment horizontal="right"/>
    </xf>
    <xf numFmtId="0" fontId="20" fillId="0" borderId="16" xfId="0" applyFont="1" applyBorder="1" applyAlignment="1">
      <alignment wrapText="1"/>
    </xf>
    <xf numFmtId="0" fontId="20" fillId="0" borderId="10" xfId="0" applyFont="1" applyBorder="1" applyAlignment="1">
      <alignment/>
    </xf>
    <xf numFmtId="194" fontId="22" fillId="0" borderId="10" xfId="33" applyFont="1" applyBorder="1" applyAlignment="1">
      <alignment horizontal="center"/>
    </xf>
    <xf numFmtId="0" fontId="20" fillId="0" borderId="16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194" fontId="20" fillId="0" borderId="16" xfId="33" applyFont="1" applyBorder="1" applyAlignment="1">
      <alignment/>
    </xf>
    <xf numFmtId="194" fontId="22" fillId="0" borderId="22" xfId="33" applyFont="1" applyBorder="1" applyAlignment="1">
      <alignment/>
    </xf>
    <xf numFmtId="194" fontId="22" fillId="0" borderId="16" xfId="33" applyFont="1" applyBorder="1" applyAlignment="1">
      <alignment/>
    </xf>
    <xf numFmtId="194" fontId="22" fillId="0" borderId="16" xfId="33" applyFont="1" applyBorder="1" applyAlignment="1">
      <alignment horizontal="right"/>
    </xf>
    <xf numFmtId="194" fontId="22" fillId="0" borderId="17" xfId="33" applyFont="1" applyBorder="1" applyAlignment="1">
      <alignment horizontal="right"/>
    </xf>
    <xf numFmtId="194" fontId="22" fillId="0" borderId="10" xfId="33" applyFont="1" applyBorder="1" applyAlignment="1">
      <alignment/>
    </xf>
    <xf numFmtId="0" fontId="22" fillId="0" borderId="17" xfId="0" applyFont="1" applyBorder="1" applyAlignment="1">
      <alignment/>
    </xf>
    <xf numFmtId="194" fontId="20" fillId="0" borderId="17" xfId="33" applyFont="1" applyBorder="1" applyAlignment="1">
      <alignment/>
    </xf>
    <xf numFmtId="0" fontId="22" fillId="0" borderId="22" xfId="0" applyFont="1" applyBorder="1" applyAlignment="1">
      <alignment horizontal="center" vertical="center" shrinkToFit="1"/>
    </xf>
    <xf numFmtId="4" fontId="22" fillId="0" borderId="22" xfId="33" applyNumberFormat="1" applyFont="1" applyBorder="1" applyAlignment="1">
      <alignment horizontal="right" vertical="center" shrinkToFit="1"/>
    </xf>
    <xf numFmtId="0" fontId="16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 shrinkToFit="1"/>
    </xf>
    <xf numFmtId="194" fontId="16" fillId="0" borderId="11" xfId="33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94" fontId="16" fillId="0" borderId="16" xfId="33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194" fontId="16" fillId="0" borderId="16" xfId="33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194" fontId="16" fillId="0" borderId="16" xfId="33" applyFont="1" applyBorder="1" applyAlignment="1">
      <alignment vertical="center" shrinkToFit="1"/>
    </xf>
    <xf numFmtId="194" fontId="16" fillId="0" borderId="17" xfId="33" applyFont="1" applyBorder="1" applyAlignment="1">
      <alignment vertical="center" shrinkToFit="1"/>
    </xf>
    <xf numFmtId="194" fontId="16" fillId="0" borderId="16" xfId="33" applyFont="1" applyBorder="1" applyAlignment="1">
      <alignment horizontal="right" vertical="center" shrinkToFit="1"/>
    </xf>
    <xf numFmtId="194" fontId="16" fillId="0" borderId="17" xfId="0" applyNumberFormat="1" applyFont="1" applyBorder="1" applyAlignment="1">
      <alignment horizontal="right"/>
    </xf>
    <xf numFmtId="194" fontId="16" fillId="0" borderId="17" xfId="0" applyNumberFormat="1" applyFont="1" applyBorder="1" applyAlignment="1">
      <alignment/>
    </xf>
    <xf numFmtId="194" fontId="16" fillId="0" borderId="16" xfId="33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194" fontId="15" fillId="0" borderId="18" xfId="33" applyFont="1" applyBorder="1" applyAlignment="1">
      <alignment vertical="center" shrinkToFit="1"/>
    </xf>
    <xf numFmtId="194" fontId="15" fillId="0" borderId="24" xfId="33" applyFont="1" applyBorder="1" applyAlignment="1">
      <alignment vertical="center" shrinkToFit="1"/>
    </xf>
    <xf numFmtId="194" fontId="15" fillId="0" borderId="18" xfId="0" applyNumberFormat="1" applyFont="1" applyBorder="1" applyAlignment="1">
      <alignment/>
    </xf>
    <xf numFmtId="203" fontId="16" fillId="0" borderId="0" xfId="33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194" fontId="2" fillId="0" borderId="0" xfId="0" applyNumberFormat="1" applyFont="1" applyAlignment="1">
      <alignment/>
    </xf>
    <xf numFmtId="4" fontId="22" fillId="0" borderId="10" xfId="33" applyNumberFormat="1" applyFont="1" applyBorder="1" applyAlignment="1">
      <alignment horizontal="right" vertical="center" shrinkToFit="1"/>
    </xf>
    <xf numFmtId="43" fontId="16" fillId="0" borderId="17" xfId="0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21" xfId="0" applyFont="1" applyBorder="1" applyAlignment="1">
      <alignment horizontal="center"/>
    </xf>
    <xf numFmtId="3" fontId="16" fillId="0" borderId="16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203" fontId="23" fillId="0" borderId="0" xfId="33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SheetLayoutView="100" zoomScalePageLayoutView="0" workbookViewId="0" topLeftCell="A1">
      <selection activeCell="B70" sqref="B70"/>
    </sheetView>
  </sheetViews>
  <sheetFormatPr defaultColWidth="9.140625" defaultRowHeight="12.75"/>
  <cols>
    <col min="1" max="1" width="13.28125" style="1" customWidth="1"/>
    <col min="2" max="2" width="16.140625" style="1" customWidth="1"/>
    <col min="3" max="3" width="15.00390625" style="1" customWidth="1"/>
    <col min="4" max="5" width="9.140625" style="1" customWidth="1"/>
    <col min="6" max="6" width="4.7109375" style="1" customWidth="1"/>
    <col min="7" max="7" width="9.00390625" style="1" customWidth="1"/>
    <col min="8" max="8" width="16.421875" style="1" customWidth="1"/>
    <col min="9" max="9" width="23.421875" style="1" bestFit="1" customWidth="1"/>
    <col min="10" max="16384" width="9.140625" style="1" customWidth="1"/>
  </cols>
  <sheetData>
    <row r="1" spans="1:8" ht="23.25">
      <c r="A1" s="23" t="s">
        <v>0</v>
      </c>
      <c r="B1" s="23"/>
      <c r="C1" s="23"/>
      <c r="D1" s="23"/>
      <c r="E1" s="23"/>
      <c r="F1" s="23"/>
      <c r="G1" s="189" t="s">
        <v>225</v>
      </c>
      <c r="H1" s="189"/>
    </row>
    <row r="2" spans="1:8" ht="23.25">
      <c r="A2" s="23"/>
      <c r="B2" s="23"/>
      <c r="C2" s="190" t="s">
        <v>1</v>
      </c>
      <c r="D2" s="190"/>
      <c r="E2" s="190"/>
      <c r="F2" s="190"/>
      <c r="G2" s="190" t="s">
        <v>180</v>
      </c>
      <c r="H2" s="190"/>
    </row>
    <row r="3" spans="1:8" ht="23.25" customHeight="1">
      <c r="A3" s="198" t="s">
        <v>2</v>
      </c>
      <c r="B3" s="199"/>
      <c r="C3" s="200" t="s">
        <v>3</v>
      </c>
      <c r="D3" s="201"/>
      <c r="E3" s="201"/>
      <c r="F3" s="201"/>
      <c r="G3" s="193" t="s">
        <v>4</v>
      </c>
      <c r="H3" s="24" t="s">
        <v>5</v>
      </c>
    </row>
    <row r="4" spans="1:8" ht="23.25" customHeight="1">
      <c r="A4" s="25" t="s">
        <v>6</v>
      </c>
      <c r="B4" s="25" t="s">
        <v>7</v>
      </c>
      <c r="C4" s="202"/>
      <c r="D4" s="203"/>
      <c r="E4" s="203"/>
      <c r="F4" s="203"/>
      <c r="G4" s="194"/>
      <c r="H4" s="27" t="s">
        <v>7</v>
      </c>
    </row>
    <row r="5" spans="1:8" ht="23.25" customHeight="1">
      <c r="A5" s="28" t="s">
        <v>8</v>
      </c>
      <c r="B5" s="28" t="s">
        <v>8</v>
      </c>
      <c r="C5" s="204"/>
      <c r="D5" s="205"/>
      <c r="E5" s="205"/>
      <c r="F5" s="205"/>
      <c r="G5" s="195"/>
      <c r="H5" s="29" t="s">
        <v>8</v>
      </c>
    </row>
    <row r="6" spans="1:8" ht="21">
      <c r="A6" s="30"/>
      <c r="B6" s="31">
        <v>39538660.11</v>
      </c>
      <c r="C6" s="32" t="s">
        <v>9</v>
      </c>
      <c r="D6" s="33"/>
      <c r="E6" s="34"/>
      <c r="F6" s="35"/>
      <c r="G6" s="36"/>
      <c r="H6" s="31">
        <v>44518440.92</v>
      </c>
    </row>
    <row r="7" spans="1:8" ht="23.25">
      <c r="A7" s="37"/>
      <c r="B7" s="37"/>
      <c r="C7" s="38" t="s">
        <v>151</v>
      </c>
      <c r="D7" s="39"/>
      <c r="E7" s="40"/>
      <c r="F7" s="35"/>
      <c r="G7" s="41"/>
      <c r="H7" s="42"/>
    </row>
    <row r="8" spans="1:8" ht="21">
      <c r="A8" s="43">
        <v>504000</v>
      </c>
      <c r="B8" s="44">
        <v>197378.21</v>
      </c>
      <c r="C8" s="45" t="s">
        <v>10</v>
      </c>
      <c r="D8" s="46"/>
      <c r="E8" s="47"/>
      <c r="F8" s="48"/>
      <c r="G8" s="49" t="s">
        <v>11</v>
      </c>
      <c r="H8" s="44">
        <v>55628</v>
      </c>
    </row>
    <row r="9" spans="1:8" ht="21">
      <c r="A9" s="43">
        <v>238000</v>
      </c>
      <c r="B9" s="50">
        <v>259088</v>
      </c>
      <c r="C9" s="51" t="s">
        <v>12</v>
      </c>
      <c r="D9" s="46"/>
      <c r="E9" s="46"/>
      <c r="F9" s="48"/>
      <c r="G9" s="49" t="s">
        <v>13</v>
      </c>
      <c r="H9" s="50">
        <v>14757</v>
      </c>
    </row>
    <row r="10" spans="1:8" ht="21">
      <c r="A10" s="43">
        <v>436000</v>
      </c>
      <c r="B10" s="50">
        <v>290395.5</v>
      </c>
      <c r="C10" s="51" t="s">
        <v>14</v>
      </c>
      <c r="D10" s="46"/>
      <c r="E10" s="46"/>
      <c r="F10" s="48"/>
      <c r="G10" s="49" t="s">
        <v>15</v>
      </c>
      <c r="H10" s="50">
        <v>6390</v>
      </c>
    </row>
    <row r="11" spans="1:9" ht="21">
      <c r="A11" s="43">
        <v>74000</v>
      </c>
      <c r="B11" s="50">
        <v>75310</v>
      </c>
      <c r="C11" s="51" t="s">
        <v>16</v>
      </c>
      <c r="D11" s="46"/>
      <c r="E11" s="46"/>
      <c r="F11" s="48"/>
      <c r="G11" s="49" t="s">
        <v>17</v>
      </c>
      <c r="H11" s="50">
        <v>1530</v>
      </c>
      <c r="I11" s="181"/>
    </row>
    <row r="12" spans="1:9" ht="21">
      <c r="A12" s="43">
        <v>14475000</v>
      </c>
      <c r="B12" s="50">
        <v>5927640.72</v>
      </c>
      <c r="C12" s="51" t="s">
        <v>18</v>
      </c>
      <c r="D12" s="46"/>
      <c r="E12" s="46"/>
      <c r="F12" s="48"/>
      <c r="G12" s="49" t="s">
        <v>19</v>
      </c>
      <c r="H12" s="50">
        <v>1699470.18</v>
      </c>
      <c r="I12" s="186"/>
    </row>
    <row r="13" spans="1:9" ht="21">
      <c r="A13" s="43">
        <v>14000000</v>
      </c>
      <c r="B13" s="44">
        <v>10548521</v>
      </c>
      <c r="C13" s="196" t="s">
        <v>20</v>
      </c>
      <c r="D13" s="197"/>
      <c r="E13" s="197"/>
      <c r="F13" s="197"/>
      <c r="G13" s="49" t="s">
        <v>21</v>
      </c>
      <c r="H13" s="44">
        <v>0</v>
      </c>
      <c r="I13" s="187"/>
    </row>
    <row r="14" spans="1:9" ht="21">
      <c r="A14" s="43"/>
      <c r="B14" s="44">
        <v>4100120</v>
      </c>
      <c r="C14" s="196" t="s">
        <v>132</v>
      </c>
      <c r="D14" s="197"/>
      <c r="E14" s="46"/>
      <c r="F14" s="46"/>
      <c r="G14" s="49" t="s">
        <v>131</v>
      </c>
      <c r="H14" s="44">
        <v>2222160</v>
      </c>
      <c r="I14" s="181"/>
    </row>
    <row r="15" spans="1:9" ht="21">
      <c r="A15" s="37"/>
      <c r="B15" s="50">
        <v>248370.25</v>
      </c>
      <c r="C15" s="37" t="s">
        <v>22</v>
      </c>
      <c r="D15" s="46"/>
      <c r="E15" s="39"/>
      <c r="F15" s="48"/>
      <c r="G15" s="49" t="s">
        <v>23</v>
      </c>
      <c r="H15" s="50">
        <v>162586.52</v>
      </c>
      <c r="I15" s="187"/>
    </row>
    <row r="16" spans="1:9" ht="21">
      <c r="A16" s="43"/>
      <c r="B16" s="52">
        <v>186177</v>
      </c>
      <c r="C16" s="51" t="s">
        <v>24</v>
      </c>
      <c r="D16" s="46"/>
      <c r="E16" s="46"/>
      <c r="F16" s="48"/>
      <c r="G16" s="49" t="s">
        <v>25</v>
      </c>
      <c r="H16" s="52">
        <v>51505</v>
      </c>
      <c r="I16" s="187"/>
    </row>
    <row r="17" spans="1:9" ht="21">
      <c r="A17" s="37"/>
      <c r="B17" s="53">
        <v>26500</v>
      </c>
      <c r="C17" s="51" t="s">
        <v>26</v>
      </c>
      <c r="D17" s="46"/>
      <c r="E17" s="46"/>
      <c r="F17" s="48"/>
      <c r="G17" s="49" t="s">
        <v>27</v>
      </c>
      <c r="H17" s="53"/>
      <c r="I17" s="187"/>
    </row>
    <row r="18" spans="1:8" ht="21">
      <c r="A18" s="37"/>
      <c r="B18" s="54">
        <v>133186.67</v>
      </c>
      <c r="C18" s="51" t="s">
        <v>28</v>
      </c>
      <c r="D18" s="46"/>
      <c r="E18" s="46"/>
      <c r="F18" s="48"/>
      <c r="G18" s="49" t="s">
        <v>29</v>
      </c>
      <c r="H18" s="54">
        <v>6800</v>
      </c>
    </row>
    <row r="19" spans="1:8" ht="21">
      <c r="A19" s="37"/>
      <c r="B19" s="54">
        <v>0</v>
      </c>
      <c r="C19" s="51" t="s">
        <v>158</v>
      </c>
      <c r="D19" s="46"/>
      <c r="E19" s="46"/>
      <c r="F19" s="48"/>
      <c r="G19" s="49"/>
      <c r="H19" s="54">
        <v>0</v>
      </c>
    </row>
    <row r="20" spans="1:8" ht="21">
      <c r="A20" s="37"/>
      <c r="B20" s="54">
        <v>0</v>
      </c>
      <c r="C20" s="191" t="s">
        <v>115</v>
      </c>
      <c r="D20" s="192"/>
      <c r="E20" s="192"/>
      <c r="F20" s="48"/>
      <c r="G20" s="49" t="s">
        <v>116</v>
      </c>
      <c r="H20" s="54">
        <v>0</v>
      </c>
    </row>
    <row r="21" spans="1:8" ht="21">
      <c r="A21" s="37"/>
      <c r="B21" s="54">
        <v>0</v>
      </c>
      <c r="C21" s="55" t="s">
        <v>123</v>
      </c>
      <c r="D21" s="56"/>
      <c r="E21" s="56"/>
      <c r="F21" s="48"/>
      <c r="G21" s="49"/>
      <c r="H21" s="54">
        <v>0</v>
      </c>
    </row>
    <row r="22" spans="1:8" ht="21">
      <c r="A22" s="37"/>
      <c r="B22" s="54">
        <v>0</v>
      </c>
      <c r="C22" s="55" t="s">
        <v>125</v>
      </c>
      <c r="D22" s="56"/>
      <c r="E22" s="56"/>
      <c r="F22" s="48"/>
      <c r="G22" s="49"/>
      <c r="H22" s="54">
        <v>0</v>
      </c>
    </row>
    <row r="23" spans="1:8" ht="21">
      <c r="A23" s="37"/>
      <c r="B23" s="54">
        <v>0</v>
      </c>
      <c r="C23" s="57" t="s">
        <v>49</v>
      </c>
      <c r="D23" s="58"/>
      <c r="E23" s="46"/>
      <c r="F23" s="48"/>
      <c r="G23" s="59"/>
      <c r="H23" s="54">
        <v>0</v>
      </c>
    </row>
    <row r="24" spans="1:8" ht="21">
      <c r="A24" s="37"/>
      <c r="B24" s="54">
        <v>0</v>
      </c>
      <c r="C24" s="61" t="s">
        <v>126</v>
      </c>
      <c r="D24" s="60"/>
      <c r="E24" s="46"/>
      <c r="F24" s="48"/>
      <c r="G24" s="59">
        <v>81</v>
      </c>
      <c r="H24" s="54">
        <v>0</v>
      </c>
    </row>
    <row r="25" spans="1:8" ht="21">
      <c r="A25" s="37"/>
      <c r="B25" s="54">
        <v>0</v>
      </c>
      <c r="C25" s="61" t="s">
        <v>160</v>
      </c>
      <c r="D25" s="60"/>
      <c r="E25" s="46"/>
      <c r="F25" s="48"/>
      <c r="G25" s="59">
        <v>82</v>
      </c>
      <c r="H25" s="54">
        <v>0</v>
      </c>
    </row>
    <row r="26" spans="1:8" ht="21">
      <c r="A26" s="37"/>
      <c r="B26" s="54">
        <v>0</v>
      </c>
      <c r="C26" s="61" t="s">
        <v>140</v>
      </c>
      <c r="D26" s="62"/>
      <c r="E26" s="46"/>
      <c r="F26" s="48"/>
      <c r="G26" s="59">
        <v>83</v>
      </c>
      <c r="H26" s="54">
        <v>0</v>
      </c>
    </row>
    <row r="27" spans="1:8" ht="21">
      <c r="A27" s="37"/>
      <c r="B27" s="54">
        <v>0</v>
      </c>
      <c r="C27" s="55" t="s">
        <v>153</v>
      </c>
      <c r="D27" s="62"/>
      <c r="E27" s="46"/>
      <c r="F27" s="48"/>
      <c r="G27" s="59"/>
      <c r="H27" s="54">
        <v>0</v>
      </c>
    </row>
    <row r="28" spans="1:8" ht="21">
      <c r="A28" s="37"/>
      <c r="B28" s="54"/>
      <c r="C28" s="55" t="s">
        <v>32</v>
      </c>
      <c r="D28" s="62"/>
      <c r="E28" s="46"/>
      <c r="F28" s="48"/>
      <c r="G28" s="49" t="s">
        <v>33</v>
      </c>
      <c r="H28" s="54"/>
    </row>
    <row r="29" spans="1:8" ht="21">
      <c r="A29" s="37"/>
      <c r="B29" s="54"/>
      <c r="C29" s="55"/>
      <c r="D29" s="62"/>
      <c r="E29" s="46"/>
      <c r="F29" s="48"/>
      <c r="G29" s="49"/>
      <c r="H29" s="54"/>
    </row>
    <row r="30" spans="1:8" ht="21">
      <c r="A30" s="37"/>
      <c r="B30" s="54"/>
      <c r="C30" s="57"/>
      <c r="D30" s="60"/>
      <c r="E30" s="46"/>
      <c r="F30" s="48"/>
      <c r="G30" s="42"/>
      <c r="H30" s="54"/>
    </row>
    <row r="31" spans="1:8" ht="21">
      <c r="A31" s="37"/>
      <c r="B31" s="54"/>
      <c r="C31" s="57"/>
      <c r="D31" s="60"/>
      <c r="E31" s="46"/>
      <c r="F31" s="48"/>
      <c r="G31" s="42"/>
      <c r="H31" s="54"/>
    </row>
    <row r="32" spans="1:8" ht="21">
      <c r="A32" s="37"/>
      <c r="B32" s="54"/>
      <c r="C32" s="63"/>
      <c r="D32" s="60"/>
      <c r="E32" s="46"/>
      <c r="F32" s="48"/>
      <c r="G32" s="42"/>
      <c r="H32" s="54"/>
    </row>
    <row r="33" spans="1:8" ht="21">
      <c r="A33" s="37"/>
      <c r="B33" s="54"/>
      <c r="C33" s="63"/>
      <c r="D33" s="60"/>
      <c r="E33" s="46"/>
      <c r="F33" s="48"/>
      <c r="G33" s="42"/>
      <c r="H33" s="54"/>
    </row>
    <row r="34" spans="1:8" ht="21.75" thickBot="1">
      <c r="A34" s="64">
        <f>SUM(A8:A15)</f>
        <v>29727000</v>
      </c>
      <c r="B34" s="65">
        <f>SUM(B8:B32)</f>
        <v>21992687.35</v>
      </c>
      <c r="C34" s="66"/>
      <c r="D34" s="67"/>
      <c r="E34" s="68"/>
      <c r="F34" s="69"/>
      <c r="G34" s="70"/>
      <c r="H34" s="65">
        <f>SUM(H8:H29)</f>
        <v>4220826.699999999</v>
      </c>
    </row>
    <row r="35" spans="1:8" ht="25.5" customHeight="1" thickTop="1">
      <c r="A35" s="71"/>
      <c r="B35" s="37"/>
      <c r="C35" s="72" t="s">
        <v>152</v>
      </c>
      <c r="D35" s="73"/>
      <c r="E35" s="73"/>
      <c r="F35" s="35"/>
      <c r="G35" s="42"/>
      <c r="H35" s="42"/>
    </row>
    <row r="36" spans="1:8" ht="19.5" customHeight="1">
      <c r="A36" s="74">
        <v>3482540</v>
      </c>
      <c r="B36" s="75">
        <v>1092656</v>
      </c>
      <c r="C36" s="76" t="s">
        <v>32</v>
      </c>
      <c r="D36" s="79"/>
      <c r="E36" s="79"/>
      <c r="F36" s="80"/>
      <c r="G36" s="81" t="s">
        <v>33</v>
      </c>
      <c r="H36" s="75">
        <v>327590</v>
      </c>
    </row>
    <row r="37" spans="1:8" ht="19.5" customHeight="1">
      <c r="A37" s="82">
        <v>2624400</v>
      </c>
      <c r="B37" s="75">
        <v>1085498.06</v>
      </c>
      <c r="C37" s="206" t="s">
        <v>155</v>
      </c>
      <c r="D37" s="207"/>
      <c r="E37" s="79"/>
      <c r="F37" s="80"/>
      <c r="G37" s="81" t="s">
        <v>119</v>
      </c>
      <c r="H37" s="75">
        <v>218720</v>
      </c>
    </row>
    <row r="38" spans="1:8" ht="19.5" customHeight="1">
      <c r="A38" s="82">
        <v>6959400</v>
      </c>
      <c r="B38" s="75">
        <v>2556279.68</v>
      </c>
      <c r="C38" s="206" t="s">
        <v>154</v>
      </c>
      <c r="D38" s="207"/>
      <c r="E38" s="79"/>
      <c r="F38" s="80"/>
      <c r="G38" s="81" t="s">
        <v>119</v>
      </c>
      <c r="H38" s="75">
        <v>534940</v>
      </c>
    </row>
    <row r="39" spans="1:8" ht="19.5" customHeight="1">
      <c r="A39" s="82">
        <v>1052000</v>
      </c>
      <c r="B39" s="75">
        <v>169512</v>
      </c>
      <c r="C39" s="76" t="s">
        <v>34</v>
      </c>
      <c r="D39" s="79"/>
      <c r="E39" s="79"/>
      <c r="F39" s="80"/>
      <c r="G39" s="81" t="s">
        <v>35</v>
      </c>
      <c r="H39" s="75">
        <v>33772</v>
      </c>
    </row>
    <row r="40" spans="1:8" ht="19.5" customHeight="1">
      <c r="A40" s="82">
        <v>4063460</v>
      </c>
      <c r="B40" s="83">
        <v>758038.38</v>
      </c>
      <c r="C40" s="76" t="s">
        <v>36</v>
      </c>
      <c r="D40" s="79"/>
      <c r="E40" s="79"/>
      <c r="F40" s="80"/>
      <c r="G40" s="81" t="s">
        <v>37</v>
      </c>
      <c r="H40" s="83">
        <v>196059.12</v>
      </c>
    </row>
    <row r="41" spans="1:8" ht="19.5" customHeight="1">
      <c r="A41" s="82">
        <v>2840000</v>
      </c>
      <c r="B41" s="83">
        <v>277099</v>
      </c>
      <c r="C41" s="76" t="s">
        <v>38</v>
      </c>
      <c r="D41" s="79"/>
      <c r="E41" s="79"/>
      <c r="F41" s="80"/>
      <c r="G41" s="81" t="s">
        <v>39</v>
      </c>
      <c r="H41" s="83">
        <v>49227</v>
      </c>
    </row>
    <row r="42" spans="1:8" ht="19.5" customHeight="1">
      <c r="A42" s="82">
        <v>420000</v>
      </c>
      <c r="B42" s="83">
        <v>113613.27</v>
      </c>
      <c r="C42" s="77" t="s">
        <v>40</v>
      </c>
      <c r="D42" s="78"/>
      <c r="E42" s="79"/>
      <c r="F42" s="80"/>
      <c r="G42" s="81" t="s">
        <v>41</v>
      </c>
      <c r="H42" s="83">
        <v>24089.14</v>
      </c>
    </row>
    <row r="43" spans="1:8" ht="19.5" customHeight="1">
      <c r="A43" s="82">
        <v>1600000</v>
      </c>
      <c r="B43" s="83">
        <v>580000</v>
      </c>
      <c r="C43" s="76" t="s">
        <v>20</v>
      </c>
      <c r="D43" s="79"/>
      <c r="E43" s="79"/>
      <c r="F43" s="80"/>
      <c r="G43" s="81" t="s">
        <v>42</v>
      </c>
      <c r="H43" s="83">
        <v>0</v>
      </c>
    </row>
    <row r="44" spans="1:8" ht="19.5" customHeight="1">
      <c r="A44" s="74">
        <v>2425900</v>
      </c>
      <c r="B44" s="83">
        <v>39950</v>
      </c>
      <c r="C44" s="76" t="s">
        <v>43</v>
      </c>
      <c r="D44" s="79"/>
      <c r="E44" s="79"/>
      <c r="F44" s="80"/>
      <c r="G44" s="81" t="s">
        <v>44</v>
      </c>
      <c r="H44" s="83">
        <v>0</v>
      </c>
    </row>
    <row r="45" spans="1:8" ht="19.5" customHeight="1">
      <c r="A45" s="74">
        <v>4223000</v>
      </c>
      <c r="B45" s="83">
        <v>0</v>
      </c>
      <c r="C45" s="77" t="s">
        <v>45</v>
      </c>
      <c r="D45" s="78"/>
      <c r="E45" s="78"/>
      <c r="F45" s="80"/>
      <c r="G45" s="81" t="s">
        <v>46</v>
      </c>
      <c r="H45" s="83">
        <v>0</v>
      </c>
    </row>
    <row r="46" spans="1:8" ht="19.5" customHeight="1">
      <c r="A46" s="74">
        <v>30000</v>
      </c>
      <c r="B46" s="83">
        <v>0</v>
      </c>
      <c r="C46" s="63" t="s">
        <v>47</v>
      </c>
      <c r="D46" s="84"/>
      <c r="E46" s="85"/>
      <c r="F46" s="80"/>
      <c r="G46" s="81" t="s">
        <v>48</v>
      </c>
      <c r="H46" s="83">
        <v>0</v>
      </c>
    </row>
    <row r="47" spans="1:8" ht="19.5" customHeight="1">
      <c r="A47" s="74"/>
      <c r="B47" s="83">
        <v>179265</v>
      </c>
      <c r="C47" s="76" t="s">
        <v>24</v>
      </c>
      <c r="D47" s="79"/>
      <c r="E47" s="79"/>
      <c r="F47" s="80"/>
      <c r="G47" s="81" t="s">
        <v>25</v>
      </c>
      <c r="H47" s="83">
        <v>32482</v>
      </c>
    </row>
    <row r="48" spans="1:8" ht="19.5" customHeight="1">
      <c r="A48" s="86"/>
      <c r="B48" s="83">
        <v>230710.99</v>
      </c>
      <c r="C48" s="87" t="s">
        <v>22</v>
      </c>
      <c r="D48" s="88"/>
      <c r="E48" s="79"/>
      <c r="F48" s="80"/>
      <c r="G48" s="81" t="s">
        <v>23</v>
      </c>
      <c r="H48" s="83">
        <v>172405.6</v>
      </c>
    </row>
    <row r="49" spans="1:8" ht="19.5" customHeight="1">
      <c r="A49" s="86"/>
      <c r="B49" s="89">
        <v>7167</v>
      </c>
      <c r="C49" s="87" t="s">
        <v>126</v>
      </c>
      <c r="D49" s="88"/>
      <c r="E49" s="79"/>
      <c r="F49" s="80"/>
      <c r="G49" s="81" t="s">
        <v>161</v>
      </c>
      <c r="H49" s="89"/>
    </row>
    <row r="50" spans="1:8" ht="19.5" customHeight="1">
      <c r="A50" s="86"/>
      <c r="B50" s="89">
        <v>33.25</v>
      </c>
      <c r="C50" s="87" t="s">
        <v>160</v>
      </c>
      <c r="D50" s="88"/>
      <c r="E50" s="79"/>
      <c r="F50" s="80"/>
      <c r="G50" s="81" t="s">
        <v>170</v>
      </c>
      <c r="H50" s="89">
        <v>15.2</v>
      </c>
    </row>
    <row r="51" spans="1:8" ht="19.5" customHeight="1">
      <c r="A51" s="86"/>
      <c r="B51" s="89">
        <v>4800</v>
      </c>
      <c r="C51" s="87" t="s">
        <v>140</v>
      </c>
      <c r="D51" s="88"/>
      <c r="E51" s="79"/>
      <c r="F51" s="80"/>
      <c r="G51" s="81" t="s">
        <v>162</v>
      </c>
      <c r="H51" s="89"/>
    </row>
    <row r="52" spans="1:8" ht="19.5" customHeight="1">
      <c r="A52" s="86"/>
      <c r="B52" s="89">
        <v>126386.67</v>
      </c>
      <c r="C52" s="87" t="s">
        <v>28</v>
      </c>
      <c r="D52" s="88"/>
      <c r="E52" s="79"/>
      <c r="F52" s="80"/>
      <c r="G52" s="90" t="s">
        <v>29</v>
      </c>
      <c r="H52" s="89">
        <v>4320</v>
      </c>
    </row>
    <row r="53" spans="1:8" ht="19.5" customHeight="1">
      <c r="A53" s="86"/>
      <c r="B53" s="83">
        <v>5741862.84</v>
      </c>
      <c r="C53" s="76" t="s">
        <v>49</v>
      </c>
      <c r="D53" s="79"/>
      <c r="E53" s="79"/>
      <c r="F53" s="80"/>
      <c r="G53" s="81" t="s">
        <v>50</v>
      </c>
      <c r="H53" s="83">
        <v>558000</v>
      </c>
    </row>
    <row r="54" spans="1:8" ht="19.5" customHeight="1">
      <c r="A54" s="86"/>
      <c r="B54" s="83">
        <v>1577416.83</v>
      </c>
      <c r="C54" s="76" t="s">
        <v>26</v>
      </c>
      <c r="D54" s="79"/>
      <c r="E54" s="79"/>
      <c r="F54" s="80"/>
      <c r="G54" s="81" t="s">
        <v>27</v>
      </c>
      <c r="H54" s="83">
        <v>64650</v>
      </c>
    </row>
    <row r="55" spans="1:8" ht="19.5" customHeight="1">
      <c r="A55" s="86"/>
      <c r="B55" s="83">
        <v>324560.93</v>
      </c>
      <c r="C55" s="76" t="s">
        <v>120</v>
      </c>
      <c r="D55" s="79"/>
      <c r="E55" s="79"/>
      <c r="F55" s="80"/>
      <c r="G55" s="81" t="s">
        <v>113</v>
      </c>
      <c r="H55" s="83"/>
    </row>
    <row r="56" spans="1:8" ht="19.5" customHeight="1">
      <c r="A56" s="91"/>
      <c r="B56" s="83"/>
      <c r="C56" s="63" t="s">
        <v>117</v>
      </c>
      <c r="D56" s="84"/>
      <c r="E56" s="85"/>
      <c r="F56" s="80"/>
      <c r="G56" s="81" t="s">
        <v>118</v>
      </c>
      <c r="H56" s="83"/>
    </row>
    <row r="57" spans="1:8" ht="19.5" customHeight="1">
      <c r="A57" s="74"/>
      <c r="B57" s="82">
        <v>143500</v>
      </c>
      <c r="C57" s="63" t="s">
        <v>216</v>
      </c>
      <c r="D57" s="84"/>
      <c r="E57" s="85"/>
      <c r="F57" s="85"/>
      <c r="G57" s="86"/>
      <c r="H57" s="82"/>
    </row>
    <row r="58" spans="1:8" ht="19.5" customHeight="1">
      <c r="A58" s="91"/>
      <c r="B58" s="89">
        <v>0</v>
      </c>
      <c r="C58" s="63" t="s">
        <v>217</v>
      </c>
      <c r="D58" s="84"/>
      <c r="E58" s="85"/>
      <c r="F58" s="85"/>
      <c r="G58" s="86"/>
      <c r="H58" s="89">
        <v>0</v>
      </c>
    </row>
    <row r="59" spans="1:8" ht="19.5" customHeight="1">
      <c r="A59" s="91"/>
      <c r="B59" s="83"/>
      <c r="C59" s="63" t="s">
        <v>218</v>
      </c>
      <c r="D59" s="84"/>
      <c r="E59" s="85"/>
      <c r="F59" s="85"/>
      <c r="G59" s="86"/>
      <c r="H59" s="83"/>
    </row>
    <row r="60" spans="1:8" ht="19.5" customHeight="1">
      <c r="A60" s="91"/>
      <c r="B60" s="83"/>
      <c r="C60" s="63" t="s">
        <v>219</v>
      </c>
      <c r="D60" s="84"/>
      <c r="E60" s="85"/>
      <c r="F60" s="85"/>
      <c r="G60" s="86"/>
      <c r="H60" s="83"/>
    </row>
    <row r="61" spans="1:8" ht="19.5" customHeight="1">
      <c r="A61" s="91"/>
      <c r="B61" s="92"/>
      <c r="C61" s="63" t="s">
        <v>220</v>
      </c>
      <c r="D61" s="84"/>
      <c r="E61" s="85"/>
      <c r="F61" s="85"/>
      <c r="G61" s="86"/>
      <c r="H61" s="92"/>
    </row>
    <row r="62" spans="1:8" ht="19.5" customHeight="1">
      <c r="A62" s="91"/>
      <c r="B62" s="83"/>
      <c r="C62" s="63" t="s">
        <v>221</v>
      </c>
      <c r="D62" s="84"/>
      <c r="E62" s="85"/>
      <c r="F62" s="85"/>
      <c r="G62" s="86"/>
      <c r="H62" s="83"/>
    </row>
    <row r="63" spans="1:8" ht="19.5" customHeight="1">
      <c r="A63" s="86"/>
      <c r="B63" s="92"/>
      <c r="C63" s="63"/>
      <c r="D63" s="84"/>
      <c r="E63" s="85"/>
      <c r="F63" s="85"/>
      <c r="G63" s="86"/>
      <c r="H63" s="92"/>
    </row>
    <row r="64" spans="1:8" ht="19.5" customHeight="1">
      <c r="A64" s="86"/>
      <c r="B64" s="93">
        <f>SUM(B36:B63)</f>
        <v>15008349.9</v>
      </c>
      <c r="C64" s="94"/>
      <c r="D64" s="94" t="s">
        <v>51</v>
      </c>
      <c r="E64" s="94"/>
      <c r="F64" s="94"/>
      <c r="G64" s="95"/>
      <c r="H64" s="93">
        <f>SUM(H36:H63)</f>
        <v>2216270.06</v>
      </c>
    </row>
    <row r="65" spans="1:8" ht="19.5" customHeight="1">
      <c r="A65" s="91"/>
      <c r="B65" s="96">
        <f>SUM(B34-B64)</f>
        <v>6984337.450000001</v>
      </c>
      <c r="C65" s="94"/>
      <c r="D65" s="97" t="s">
        <v>52</v>
      </c>
      <c r="E65" s="98"/>
      <c r="F65" s="98"/>
      <c r="G65" s="95"/>
      <c r="H65" s="99">
        <f>SUM(H34-H64)</f>
        <v>2004556.6399999992</v>
      </c>
    </row>
    <row r="66" spans="1:8" ht="19.5" customHeight="1">
      <c r="A66" s="86"/>
      <c r="B66" s="99"/>
      <c r="C66" s="100" t="s">
        <v>53</v>
      </c>
      <c r="D66" s="97" t="s">
        <v>54</v>
      </c>
      <c r="E66" s="98" t="s">
        <v>31</v>
      </c>
      <c r="F66" s="98"/>
      <c r="G66" s="95"/>
      <c r="H66" s="99"/>
    </row>
    <row r="67" spans="1:9" ht="19.5" customHeight="1" thickBot="1">
      <c r="A67" s="101">
        <f>SUM(A36:A46)</f>
        <v>29720700</v>
      </c>
      <c r="B67" s="102">
        <f>SUM(B6+B65)</f>
        <v>46522997.56</v>
      </c>
      <c r="C67" s="94"/>
      <c r="D67" s="97" t="s">
        <v>55</v>
      </c>
      <c r="E67" s="98"/>
      <c r="F67" s="98"/>
      <c r="G67" s="95"/>
      <c r="H67" s="102">
        <f>SUM(H6+H65)</f>
        <v>46522997.56</v>
      </c>
      <c r="I67" s="187">
        <f>SUM(B67-H67)</f>
        <v>0</v>
      </c>
    </row>
    <row r="68" spans="1:8" ht="21.75" thickTop="1">
      <c r="A68" s="35"/>
      <c r="B68" s="35"/>
      <c r="C68" s="35"/>
      <c r="D68" s="35"/>
      <c r="E68" s="35"/>
      <c r="F68" s="35"/>
      <c r="G68" s="35"/>
      <c r="H68" s="35"/>
    </row>
  </sheetData>
  <sheetProtection/>
  <mergeCells count="12">
    <mergeCell ref="A3:B3"/>
    <mergeCell ref="C3:F5"/>
    <mergeCell ref="C37:D37"/>
    <mergeCell ref="C38:D38"/>
    <mergeCell ref="C14:D14"/>
    <mergeCell ref="G1:H1"/>
    <mergeCell ref="G2:H2"/>
    <mergeCell ref="C20:E20"/>
    <mergeCell ref="C2:F2"/>
    <mergeCell ref="G3:G5"/>
    <mergeCell ref="C13:D13"/>
    <mergeCell ref="E13:F13"/>
  </mergeCells>
  <printOptions/>
  <pageMargins left="0.75" right="0.5" top="0.61" bottom="0.5" header="1.43" footer="0.5"/>
  <pageSetup horizontalDpi="600" verticalDpi="600" orientation="portrait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25" zoomScaleNormal="125" zoomScalePageLayoutView="0" workbookViewId="0" topLeftCell="A1">
      <selection activeCell="H37" sqref="H37"/>
    </sheetView>
  </sheetViews>
  <sheetFormatPr defaultColWidth="9.140625" defaultRowHeight="12.75"/>
  <cols>
    <col min="1" max="5" width="9.140625" style="1" customWidth="1"/>
    <col min="6" max="6" width="15.00390625" style="1" customWidth="1"/>
    <col min="7" max="7" width="9.140625" style="1" customWidth="1"/>
    <col min="8" max="8" width="17.8515625" style="1" customWidth="1"/>
    <col min="9" max="16384" width="9.140625" style="1" customWidth="1"/>
  </cols>
  <sheetData>
    <row r="1" spans="1:10" s="2" customFormat="1" ht="17.2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3"/>
      <c r="J1" s="4"/>
    </row>
    <row r="2" spans="1:10" s="2" customFormat="1" ht="17.25" customHeight="1">
      <c r="A2" s="209" t="s">
        <v>110</v>
      </c>
      <c r="B2" s="209"/>
      <c r="C2" s="209"/>
      <c r="D2" s="209"/>
      <c r="E2" s="209"/>
      <c r="F2" s="209"/>
      <c r="G2" s="209"/>
      <c r="H2" s="209"/>
      <c r="I2" s="3" t="s">
        <v>30</v>
      </c>
      <c r="J2" s="4"/>
    </row>
    <row r="3" spans="1:10" s="2" customFormat="1" ht="17.25" customHeight="1">
      <c r="A3" s="208" t="s">
        <v>224</v>
      </c>
      <c r="B3" s="208"/>
      <c r="C3" s="208"/>
      <c r="D3" s="208"/>
      <c r="E3" s="208"/>
      <c r="F3" s="208"/>
      <c r="G3" s="208"/>
      <c r="H3" s="208"/>
      <c r="I3" s="5"/>
      <c r="J3" s="5"/>
    </row>
    <row r="4" spans="1:10" s="8" customFormat="1" ht="15" customHeight="1">
      <c r="A4" s="210" t="s">
        <v>53</v>
      </c>
      <c r="B4" s="210"/>
      <c r="C4" s="105"/>
      <c r="D4" s="103"/>
      <c r="E4" s="103"/>
      <c r="F4" s="103" t="s">
        <v>5</v>
      </c>
      <c r="G4" s="106"/>
      <c r="H4" s="103" t="s">
        <v>56</v>
      </c>
      <c r="I4" s="7"/>
      <c r="J4" s="7"/>
    </row>
    <row r="5" spans="1:10" s="8" customFormat="1" ht="15" customHeight="1">
      <c r="A5" s="105" t="s">
        <v>57</v>
      </c>
      <c r="B5" s="105"/>
      <c r="C5" s="105"/>
      <c r="D5" s="105"/>
      <c r="E5" s="105"/>
      <c r="F5" s="108">
        <v>3999935.18</v>
      </c>
      <c r="G5" s="106"/>
      <c r="H5" s="108">
        <v>21398453.43</v>
      </c>
      <c r="I5" s="6"/>
      <c r="J5" s="9"/>
    </row>
    <row r="6" spans="1:10" s="8" customFormat="1" ht="15.75" customHeight="1">
      <c r="A6" s="105" t="s">
        <v>58</v>
      </c>
      <c r="B6" s="105"/>
      <c r="C6" s="105"/>
      <c r="D6" s="105"/>
      <c r="E6" s="105"/>
      <c r="F6" s="108">
        <v>162586.52</v>
      </c>
      <c r="G6" s="106"/>
      <c r="H6" s="108">
        <v>248370.25</v>
      </c>
      <c r="I6" s="11"/>
      <c r="J6" s="9"/>
    </row>
    <row r="7" spans="1:10" s="8" customFormat="1" ht="15.75" customHeight="1">
      <c r="A7" s="105" t="s">
        <v>59</v>
      </c>
      <c r="B7" s="105"/>
      <c r="C7" s="105"/>
      <c r="D7" s="105"/>
      <c r="E7" s="105"/>
      <c r="F7" s="108">
        <v>51505</v>
      </c>
      <c r="G7" s="106"/>
      <c r="H7" s="108">
        <v>186177</v>
      </c>
      <c r="I7" s="11"/>
      <c r="J7" s="9"/>
    </row>
    <row r="8" spans="1:10" s="8" customFormat="1" ht="15.75" customHeight="1">
      <c r="A8" s="105" t="s">
        <v>60</v>
      </c>
      <c r="B8" s="105"/>
      <c r="C8" s="105"/>
      <c r="D8" s="105"/>
      <c r="E8" s="105"/>
      <c r="F8" s="108">
        <v>6800</v>
      </c>
      <c r="G8" s="106"/>
      <c r="H8" s="108">
        <v>133186.67</v>
      </c>
      <c r="I8" s="11"/>
      <c r="J8" s="9"/>
    </row>
    <row r="9" spans="1:10" s="8" customFormat="1" ht="18" customHeight="1">
      <c r="A9" s="105" t="s">
        <v>159</v>
      </c>
      <c r="B9" s="105"/>
      <c r="C9" s="105"/>
      <c r="D9" s="105"/>
      <c r="E9" s="105"/>
      <c r="F9" s="108"/>
      <c r="G9" s="106"/>
      <c r="H9" s="108"/>
      <c r="I9" s="11"/>
      <c r="J9" s="9"/>
    </row>
    <row r="10" spans="1:10" s="8" customFormat="1" ht="18" customHeight="1">
      <c r="A10" s="105" t="s">
        <v>61</v>
      </c>
      <c r="B10" s="105"/>
      <c r="C10" s="105"/>
      <c r="D10" s="105"/>
      <c r="E10" s="105"/>
      <c r="F10" s="108"/>
      <c r="G10" s="106"/>
      <c r="H10" s="108">
        <v>26500</v>
      </c>
      <c r="I10" s="11"/>
      <c r="J10" s="9"/>
    </row>
    <row r="11" spans="1:10" s="8" customFormat="1" ht="15.75" customHeight="1">
      <c r="A11" s="105" t="s">
        <v>122</v>
      </c>
      <c r="B11" s="105"/>
      <c r="C11" s="105"/>
      <c r="D11" s="105"/>
      <c r="E11" s="105"/>
      <c r="F11" s="108"/>
      <c r="G11" s="106"/>
      <c r="H11" s="108"/>
      <c r="I11" s="11"/>
      <c r="J11" s="9"/>
    </row>
    <row r="12" spans="1:10" s="8" customFormat="1" ht="15.75" customHeight="1">
      <c r="A12" s="105" t="s">
        <v>124</v>
      </c>
      <c r="B12" s="105"/>
      <c r="C12" s="105"/>
      <c r="D12" s="105"/>
      <c r="E12" s="105"/>
      <c r="F12" s="108"/>
      <c r="G12" s="109"/>
      <c r="H12" s="108"/>
      <c r="I12" s="12"/>
      <c r="J12" s="9"/>
    </row>
    <row r="13" spans="1:10" s="8" customFormat="1" ht="15.75" customHeight="1">
      <c r="A13" s="105" t="s">
        <v>121</v>
      </c>
      <c r="B13" s="105"/>
      <c r="C13" s="105"/>
      <c r="D13" s="105"/>
      <c r="E13" s="105"/>
      <c r="F13" s="108"/>
      <c r="G13" s="109"/>
      <c r="H13" s="108"/>
      <c r="I13" s="12"/>
      <c r="J13" s="9"/>
    </row>
    <row r="14" spans="1:10" s="8" customFormat="1" ht="15.75" customHeight="1">
      <c r="A14" s="105" t="s">
        <v>65</v>
      </c>
      <c r="B14" s="105"/>
      <c r="C14" s="105"/>
      <c r="D14" s="105"/>
      <c r="E14" s="105"/>
      <c r="F14" s="108"/>
      <c r="G14" s="109"/>
      <c r="H14" s="108"/>
      <c r="I14" s="12"/>
      <c r="J14" s="9"/>
    </row>
    <row r="15" spans="1:10" s="8" customFormat="1" ht="15.75" customHeight="1">
      <c r="A15" s="105" t="s">
        <v>148</v>
      </c>
      <c r="B15" s="105"/>
      <c r="C15" s="105"/>
      <c r="D15" s="105"/>
      <c r="E15" s="105"/>
      <c r="F15" s="108"/>
      <c r="G15" s="109"/>
      <c r="H15" s="108"/>
      <c r="I15" s="12"/>
      <c r="J15" s="9"/>
    </row>
    <row r="16" spans="1:10" s="8" customFormat="1" ht="15.75" customHeight="1">
      <c r="A16" s="105" t="s">
        <v>163</v>
      </c>
      <c r="B16" s="105"/>
      <c r="C16" s="105"/>
      <c r="D16" s="105"/>
      <c r="E16" s="105"/>
      <c r="F16" s="108"/>
      <c r="G16" s="109"/>
      <c r="H16" s="108"/>
      <c r="I16" s="12"/>
      <c r="J16" s="9"/>
    </row>
    <row r="17" spans="1:10" s="8" customFormat="1" ht="15.75" customHeight="1">
      <c r="A17" s="105" t="s">
        <v>143</v>
      </c>
      <c r="B17" s="105"/>
      <c r="C17" s="105"/>
      <c r="D17" s="105"/>
      <c r="E17" s="105"/>
      <c r="F17" s="108"/>
      <c r="G17" s="109"/>
      <c r="H17" s="108"/>
      <c r="I17" s="12"/>
      <c r="J17" s="9"/>
    </row>
    <row r="18" spans="1:10" s="8" customFormat="1" ht="15.75" customHeight="1">
      <c r="A18" s="105" t="s">
        <v>138</v>
      </c>
      <c r="B18" s="105"/>
      <c r="C18" s="105"/>
      <c r="D18" s="105"/>
      <c r="E18" s="105"/>
      <c r="F18" s="108"/>
      <c r="G18" s="109"/>
      <c r="H18" s="108"/>
      <c r="I18" s="12"/>
      <c r="J18" s="9"/>
    </row>
    <row r="19" spans="1:10" s="8" customFormat="1" ht="15.75" customHeight="1">
      <c r="A19" s="105" t="s">
        <v>147</v>
      </c>
      <c r="B19" s="105"/>
      <c r="C19" s="105"/>
      <c r="D19" s="105"/>
      <c r="E19" s="105"/>
      <c r="F19" s="108"/>
      <c r="G19" s="109"/>
      <c r="H19" s="108"/>
      <c r="I19" s="12"/>
      <c r="J19" s="9"/>
    </row>
    <row r="20" spans="1:10" s="8" customFormat="1" ht="18" customHeight="1">
      <c r="A20" s="105" t="s">
        <v>144</v>
      </c>
      <c r="B20" s="105"/>
      <c r="C20" s="105"/>
      <c r="D20" s="105"/>
      <c r="E20" s="105"/>
      <c r="F20" s="108"/>
      <c r="G20" s="109"/>
      <c r="H20" s="108"/>
      <c r="I20" s="12"/>
      <c r="J20" s="9"/>
    </row>
    <row r="21" spans="1:10" s="8" customFormat="1" ht="15.75" customHeight="1">
      <c r="A21" s="105" t="s">
        <v>141</v>
      </c>
      <c r="B21" s="105"/>
      <c r="C21" s="105"/>
      <c r="D21" s="105"/>
      <c r="E21" s="105"/>
      <c r="F21" s="108"/>
      <c r="G21" s="109"/>
      <c r="H21" s="108"/>
      <c r="I21" s="12"/>
      <c r="J21" s="9"/>
    </row>
    <row r="22" spans="1:10" s="8" customFormat="1" ht="15.75" customHeight="1">
      <c r="A22" s="105" t="s">
        <v>137</v>
      </c>
      <c r="B22" s="105"/>
      <c r="C22" s="105"/>
      <c r="D22" s="105"/>
      <c r="E22" s="105"/>
      <c r="F22" s="108"/>
      <c r="G22" s="109"/>
      <c r="H22" s="108"/>
      <c r="I22" s="12"/>
      <c r="J22" s="9"/>
    </row>
    <row r="23" spans="1:10" s="8" customFormat="1" ht="15.75" customHeight="1">
      <c r="A23" s="105" t="s">
        <v>165</v>
      </c>
      <c r="B23" s="105"/>
      <c r="C23" s="105"/>
      <c r="D23" s="105"/>
      <c r="E23" s="105"/>
      <c r="F23" s="108"/>
      <c r="G23" s="109"/>
      <c r="H23" s="108"/>
      <c r="I23" s="12"/>
      <c r="J23" s="9"/>
    </row>
    <row r="24" spans="1:10" s="8" customFormat="1" ht="15.75" customHeight="1">
      <c r="A24" s="105"/>
      <c r="B24" s="105"/>
      <c r="C24" s="105"/>
      <c r="D24" s="105"/>
      <c r="E24" s="105"/>
      <c r="F24" s="108"/>
      <c r="G24" s="109"/>
      <c r="H24" s="108"/>
      <c r="I24" s="12"/>
      <c r="J24" s="9"/>
    </row>
    <row r="25" spans="1:10" s="8" customFormat="1" ht="15.75" customHeight="1" thickBot="1">
      <c r="A25" s="208" t="s">
        <v>62</v>
      </c>
      <c r="B25" s="208"/>
      <c r="C25" s="208"/>
      <c r="D25" s="208"/>
      <c r="E25" s="208"/>
      <c r="F25" s="110">
        <f>SUM(F5:F24)</f>
        <v>4220826.7</v>
      </c>
      <c r="G25" s="111"/>
      <c r="H25" s="110">
        <f>SUM(H5:H24)</f>
        <v>21992687.35</v>
      </c>
      <c r="I25" s="13"/>
      <c r="J25" s="9"/>
    </row>
    <row r="26" spans="1:10" s="8" customFormat="1" ht="15.75" customHeight="1" thickTop="1">
      <c r="A26" s="107" t="s">
        <v>31</v>
      </c>
      <c r="B26" s="107"/>
      <c r="C26" s="105"/>
      <c r="D26" s="105"/>
      <c r="E26" s="105"/>
      <c r="F26" s="112"/>
      <c r="G26" s="112"/>
      <c r="H26" s="111"/>
      <c r="I26" s="10"/>
      <c r="J26" s="9"/>
    </row>
    <row r="27" spans="1:10" s="8" customFormat="1" ht="15.75" customHeight="1">
      <c r="A27" s="105" t="s">
        <v>63</v>
      </c>
      <c r="B27" s="105"/>
      <c r="C27" s="105"/>
      <c r="D27" s="105"/>
      <c r="E27" s="105"/>
      <c r="F27" s="112">
        <v>1384397.26</v>
      </c>
      <c r="G27" s="112"/>
      <c r="H27" s="112">
        <v>6672646.39</v>
      </c>
      <c r="I27" s="15"/>
      <c r="J27" s="9"/>
    </row>
    <row r="28" spans="1:10" s="8" customFormat="1" ht="15.75" customHeight="1">
      <c r="A28" s="105" t="s">
        <v>64</v>
      </c>
      <c r="B28" s="105"/>
      <c r="C28" s="105"/>
      <c r="D28" s="105"/>
      <c r="E28" s="105"/>
      <c r="F28" s="112">
        <v>172405.6</v>
      </c>
      <c r="G28" s="112"/>
      <c r="H28" s="112">
        <v>230710.99</v>
      </c>
      <c r="I28" s="16"/>
      <c r="J28" s="9"/>
    </row>
    <row r="29" spans="1:10" s="8" customFormat="1" ht="15.75" customHeight="1">
      <c r="A29" s="105" t="s">
        <v>59</v>
      </c>
      <c r="B29" s="105"/>
      <c r="C29" s="105"/>
      <c r="D29" s="105"/>
      <c r="E29" s="105"/>
      <c r="F29" s="108">
        <v>32482</v>
      </c>
      <c r="G29" s="112"/>
      <c r="H29" s="108">
        <v>179265</v>
      </c>
      <c r="I29" s="14"/>
      <c r="J29" s="9"/>
    </row>
    <row r="30" spans="1:10" s="8" customFormat="1" ht="15.75" customHeight="1">
      <c r="A30" s="105" t="s">
        <v>65</v>
      </c>
      <c r="B30" s="105"/>
      <c r="C30" s="105"/>
      <c r="D30" s="105"/>
      <c r="E30" s="105"/>
      <c r="F30" s="113">
        <v>558000</v>
      </c>
      <c r="G30" s="112"/>
      <c r="H30" s="113">
        <v>5741862.84</v>
      </c>
      <c r="I30" s="10"/>
      <c r="J30" s="9"/>
    </row>
    <row r="31" spans="1:10" s="8" customFormat="1" ht="18.75" customHeight="1">
      <c r="A31" s="105" t="s">
        <v>60</v>
      </c>
      <c r="B31" s="105"/>
      <c r="C31" s="105"/>
      <c r="D31" s="105"/>
      <c r="E31" s="105"/>
      <c r="F31" s="114">
        <v>4320</v>
      </c>
      <c r="G31" s="112"/>
      <c r="H31" s="114">
        <v>126386.67</v>
      </c>
      <c r="I31" s="12"/>
      <c r="J31" s="18"/>
    </row>
    <row r="32" spans="1:10" s="8" customFormat="1" ht="18" customHeight="1">
      <c r="A32" s="105" t="s">
        <v>148</v>
      </c>
      <c r="B32" s="105"/>
      <c r="C32" s="105"/>
      <c r="D32" s="105"/>
      <c r="E32" s="105"/>
      <c r="F32" s="114"/>
      <c r="G32" s="112"/>
      <c r="H32" s="114">
        <v>7167</v>
      </c>
      <c r="I32" s="17"/>
      <c r="J32" s="18"/>
    </row>
    <row r="33" spans="1:10" s="8" customFormat="1" ht="18" customHeight="1">
      <c r="A33" s="105" t="s">
        <v>163</v>
      </c>
      <c r="B33" s="105"/>
      <c r="C33" s="105"/>
      <c r="D33" s="105"/>
      <c r="E33" s="105"/>
      <c r="F33" s="114">
        <v>15.2</v>
      </c>
      <c r="G33" s="112"/>
      <c r="H33" s="114">
        <v>33.25</v>
      </c>
      <c r="I33" s="17"/>
      <c r="J33" s="18"/>
    </row>
    <row r="34" spans="1:10" s="8" customFormat="1" ht="18" customHeight="1">
      <c r="A34" s="105" t="s">
        <v>143</v>
      </c>
      <c r="B34" s="105"/>
      <c r="C34" s="105"/>
      <c r="D34" s="105"/>
      <c r="E34" s="105"/>
      <c r="F34" s="114"/>
      <c r="G34" s="112"/>
      <c r="H34" s="114">
        <v>4800</v>
      </c>
      <c r="I34" s="17"/>
      <c r="J34" s="18"/>
    </row>
    <row r="35" spans="1:10" s="8" customFormat="1" ht="15.75" customHeight="1">
      <c r="A35" s="105" t="s">
        <v>121</v>
      </c>
      <c r="B35" s="115"/>
      <c r="C35" s="105"/>
      <c r="D35" s="105"/>
      <c r="E35" s="105"/>
      <c r="F35" s="112"/>
      <c r="G35" s="112"/>
      <c r="H35" s="112"/>
      <c r="I35" s="17"/>
      <c r="J35" s="18"/>
    </row>
    <row r="36" spans="1:10" s="8" customFormat="1" ht="15.75" customHeight="1">
      <c r="A36" s="116" t="s">
        <v>61</v>
      </c>
      <c r="B36" s="115"/>
      <c r="C36" s="105"/>
      <c r="D36" s="105"/>
      <c r="E36" s="105"/>
      <c r="F36" s="108">
        <v>64650</v>
      </c>
      <c r="G36" s="112"/>
      <c r="H36" s="108">
        <v>1577416.83</v>
      </c>
      <c r="I36" s="14"/>
      <c r="J36" s="18"/>
    </row>
    <row r="37" spans="1:10" s="8" customFormat="1" ht="15.75" customHeight="1">
      <c r="A37" s="105" t="s">
        <v>112</v>
      </c>
      <c r="B37" s="105"/>
      <c r="C37" s="105"/>
      <c r="D37" s="105"/>
      <c r="E37" s="105"/>
      <c r="F37" s="117"/>
      <c r="G37" s="112"/>
      <c r="H37" s="117">
        <v>324560.93</v>
      </c>
      <c r="I37" s="10"/>
      <c r="J37" s="18"/>
    </row>
    <row r="38" spans="1:10" s="8" customFormat="1" ht="15.75" customHeight="1">
      <c r="A38" s="105" t="s">
        <v>171</v>
      </c>
      <c r="B38" s="105"/>
      <c r="C38" s="105"/>
      <c r="D38" s="105"/>
      <c r="E38" s="105"/>
      <c r="F38" s="117"/>
      <c r="G38" s="112"/>
      <c r="H38" s="117"/>
      <c r="I38" s="19"/>
      <c r="J38" s="18"/>
    </row>
    <row r="39" spans="1:10" s="8" customFormat="1" ht="15.75" customHeight="1">
      <c r="A39" s="116" t="s">
        <v>145</v>
      </c>
      <c r="B39" s="105"/>
      <c r="C39" s="118"/>
      <c r="D39" s="118"/>
      <c r="E39" s="118"/>
      <c r="F39" s="117"/>
      <c r="G39" s="105"/>
      <c r="H39" s="117"/>
      <c r="I39" s="19"/>
      <c r="J39" s="18"/>
    </row>
    <row r="40" spans="1:10" s="8" customFormat="1" ht="15.75" customHeight="1">
      <c r="A40" s="105" t="s">
        <v>142</v>
      </c>
      <c r="B40" s="105"/>
      <c r="C40" s="118"/>
      <c r="D40" s="118"/>
      <c r="E40" s="118"/>
      <c r="F40" s="117"/>
      <c r="G40" s="105"/>
      <c r="H40" s="117"/>
      <c r="I40" s="20"/>
      <c r="J40" s="18"/>
    </row>
    <row r="41" spans="1:10" s="8" customFormat="1" ht="15.75" customHeight="1">
      <c r="A41" s="105" t="s">
        <v>146</v>
      </c>
      <c r="B41" s="105"/>
      <c r="C41" s="118"/>
      <c r="D41" s="118"/>
      <c r="E41" s="118"/>
      <c r="F41" s="117"/>
      <c r="G41" s="105"/>
      <c r="H41" s="117"/>
      <c r="I41" s="20"/>
      <c r="J41" s="18"/>
    </row>
    <row r="42" spans="1:10" s="8" customFormat="1" ht="15.75" customHeight="1">
      <c r="A42" s="105" t="s">
        <v>122</v>
      </c>
      <c r="B42" s="105"/>
      <c r="C42" s="118"/>
      <c r="D42" s="118"/>
      <c r="E42" s="118"/>
      <c r="F42" s="117"/>
      <c r="G42" s="105"/>
      <c r="H42" s="117">
        <v>143500</v>
      </c>
      <c r="I42" s="20"/>
      <c r="J42" s="18"/>
    </row>
    <row r="43" spans="1:10" s="8" customFormat="1" ht="15.75" customHeight="1">
      <c r="A43" s="105" t="s">
        <v>124</v>
      </c>
      <c r="B43" s="105"/>
      <c r="C43" s="118"/>
      <c r="D43" s="118"/>
      <c r="E43" s="118"/>
      <c r="F43" s="117"/>
      <c r="G43" s="105"/>
      <c r="H43" s="117"/>
      <c r="I43" s="20"/>
      <c r="J43" s="18"/>
    </row>
    <row r="44" spans="1:10" s="8" customFormat="1" ht="20.25" customHeight="1">
      <c r="A44" s="105" t="s">
        <v>137</v>
      </c>
      <c r="B44" s="105"/>
      <c r="C44" s="118"/>
      <c r="D44" s="118"/>
      <c r="E44" s="118"/>
      <c r="F44" s="117"/>
      <c r="G44" s="105"/>
      <c r="H44" s="117"/>
      <c r="I44" s="20"/>
      <c r="J44" s="18"/>
    </row>
    <row r="45" spans="1:10" s="8" customFormat="1" ht="15.75" customHeight="1">
      <c r="A45" s="105" t="s">
        <v>156</v>
      </c>
      <c r="B45" s="105"/>
      <c r="C45" s="118"/>
      <c r="D45" s="118"/>
      <c r="E45" s="118"/>
      <c r="F45" s="117"/>
      <c r="G45" s="105"/>
      <c r="H45" s="117"/>
      <c r="I45" s="20"/>
      <c r="J45" s="18"/>
    </row>
    <row r="46" spans="1:10" s="8" customFormat="1" ht="15.75" customHeight="1">
      <c r="A46" s="105" t="s">
        <v>164</v>
      </c>
      <c r="B46" s="105"/>
      <c r="C46" s="118"/>
      <c r="D46" s="118"/>
      <c r="E46" s="118"/>
      <c r="F46" s="117"/>
      <c r="G46" s="105"/>
      <c r="H46" s="117"/>
      <c r="I46" s="20"/>
      <c r="J46" s="18"/>
    </row>
    <row r="47" spans="1:10" s="8" customFormat="1" ht="15.75" customHeight="1">
      <c r="A47" s="208" t="s">
        <v>62</v>
      </c>
      <c r="B47" s="208"/>
      <c r="C47" s="208"/>
      <c r="D47" s="208"/>
      <c r="E47" s="208"/>
      <c r="F47" s="119">
        <f>SUM(F27:F46)</f>
        <v>2216270.0600000005</v>
      </c>
      <c r="G47" s="112"/>
      <c r="H47" s="119">
        <f>SUM(H27:H46)</f>
        <v>15008349.899999999</v>
      </c>
      <c r="I47" s="21"/>
      <c r="J47" s="18"/>
    </row>
    <row r="48" spans="1:10" s="8" customFormat="1" ht="15.75" customHeight="1" thickBot="1">
      <c r="A48" s="208" t="s">
        <v>66</v>
      </c>
      <c r="B48" s="208"/>
      <c r="C48" s="208"/>
      <c r="D48" s="208"/>
      <c r="E48" s="208"/>
      <c r="F48" s="120">
        <f>SUM(F25-F47)</f>
        <v>2004556.6399999997</v>
      </c>
      <c r="G48" s="105"/>
      <c r="H48" s="120">
        <f>SUM(H25-H47)</f>
        <v>6984337.450000003</v>
      </c>
      <c r="I48" s="22"/>
      <c r="J48" s="18"/>
    </row>
    <row r="49" spans="1:10" s="8" customFormat="1" ht="15.75" customHeight="1" thickTop="1">
      <c r="A49" s="105"/>
      <c r="B49" s="105"/>
      <c r="C49" s="105"/>
      <c r="D49" s="105"/>
      <c r="E49" s="105"/>
      <c r="F49" s="105"/>
      <c r="G49" s="105"/>
      <c r="H49" s="104"/>
      <c r="I49" s="6"/>
      <c r="J49" s="18"/>
    </row>
    <row r="50" spans="1:8" s="8" customFormat="1" ht="15.75" customHeight="1">
      <c r="A50" s="105"/>
      <c r="B50" s="105"/>
      <c r="C50" s="105"/>
      <c r="D50" s="105"/>
      <c r="E50" s="105"/>
      <c r="F50" s="105"/>
      <c r="G50" s="105"/>
      <c r="H50" s="105"/>
    </row>
    <row r="51" s="8" customFormat="1" ht="15.75" customHeight="1"/>
    <row r="52" s="8" customFormat="1" ht="15.75" customHeight="1"/>
    <row r="53" s="8" customFormat="1" ht="15.75" customHeight="1"/>
    <row r="54" s="8" customFormat="1" ht="18" customHeight="1"/>
    <row r="55" s="8" customFormat="1" ht="15"/>
  </sheetData>
  <sheetProtection/>
  <mergeCells count="7">
    <mergeCell ref="A47:E47"/>
    <mergeCell ref="A48:E48"/>
    <mergeCell ref="A1:H1"/>
    <mergeCell ref="A2:H2"/>
    <mergeCell ref="A3:H3"/>
    <mergeCell ref="A25:E25"/>
    <mergeCell ref="A4:B4"/>
  </mergeCells>
  <printOptions/>
  <pageMargins left="0.75" right="0.75" top="0.16" bottom="0.16" header="0.16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46.57421875" style="2" customWidth="1"/>
    <col min="2" max="2" width="8.7109375" style="2" customWidth="1"/>
    <col min="3" max="3" width="14.8515625" style="2" customWidth="1"/>
    <col min="4" max="4" width="14.421875" style="2" customWidth="1"/>
    <col min="5" max="5" width="15.7109375" style="2" customWidth="1"/>
    <col min="6" max="6" width="9.140625" style="2" customWidth="1"/>
    <col min="7" max="7" width="11.28125" style="2" customWidth="1"/>
    <col min="8" max="16384" width="9.140625" style="2" customWidth="1"/>
  </cols>
  <sheetData>
    <row r="1" spans="1:5" ht="18.75">
      <c r="A1" s="212" t="s">
        <v>0</v>
      </c>
      <c r="B1" s="212"/>
      <c r="C1" s="212"/>
      <c r="D1" s="212"/>
      <c r="E1" s="121"/>
    </row>
    <row r="2" spans="1:5" ht="18.75">
      <c r="A2" s="212" t="s">
        <v>111</v>
      </c>
      <c r="B2" s="212"/>
      <c r="C2" s="212"/>
      <c r="D2" s="212"/>
      <c r="E2" s="121"/>
    </row>
    <row r="3" spans="1:5" ht="18.75">
      <c r="A3" s="211" t="s">
        <v>224</v>
      </c>
      <c r="B3" s="211"/>
      <c r="C3" s="211"/>
      <c r="D3" s="211"/>
      <c r="E3" s="122" t="s">
        <v>174</v>
      </c>
    </row>
    <row r="4" spans="1:5" ht="18.75">
      <c r="A4" s="123" t="s">
        <v>3</v>
      </c>
      <c r="B4" s="124" t="s">
        <v>4</v>
      </c>
      <c r="C4" s="123" t="s">
        <v>6</v>
      </c>
      <c r="D4" s="123" t="s">
        <v>67</v>
      </c>
      <c r="E4" s="124" t="s">
        <v>68</v>
      </c>
    </row>
    <row r="5" spans="1:5" ht="18.75">
      <c r="A5" s="125" t="s">
        <v>69</v>
      </c>
      <c r="B5" s="126"/>
      <c r="C5" s="127"/>
      <c r="D5" s="127"/>
      <c r="E5" s="128"/>
    </row>
    <row r="6" spans="1:5" ht="18.75">
      <c r="A6" s="129" t="s">
        <v>193</v>
      </c>
      <c r="B6" s="130" t="s">
        <v>11</v>
      </c>
      <c r="C6" s="131"/>
      <c r="D6" s="131"/>
      <c r="E6" s="132"/>
    </row>
    <row r="7" spans="1:5" ht="18.75">
      <c r="A7" s="77" t="s">
        <v>70</v>
      </c>
      <c r="B7" s="81" t="s">
        <v>71</v>
      </c>
      <c r="C7" s="133">
        <v>146000</v>
      </c>
      <c r="D7" s="134">
        <v>51712</v>
      </c>
      <c r="E7" s="83">
        <v>69714</v>
      </c>
    </row>
    <row r="8" spans="1:5" ht="18.75">
      <c r="A8" s="135" t="s">
        <v>72</v>
      </c>
      <c r="B8" s="81" t="s">
        <v>73</v>
      </c>
      <c r="C8" s="133">
        <v>11000</v>
      </c>
      <c r="D8" s="134">
        <v>3116</v>
      </c>
      <c r="E8" s="83">
        <v>4437.45</v>
      </c>
    </row>
    <row r="9" spans="1:5" ht="18.75">
      <c r="A9" s="135" t="s">
        <v>74</v>
      </c>
      <c r="B9" s="81" t="s">
        <v>75</v>
      </c>
      <c r="C9" s="133">
        <v>9000</v>
      </c>
      <c r="D9" s="134">
        <v>800</v>
      </c>
      <c r="E9" s="83">
        <v>1296</v>
      </c>
    </row>
    <row r="10" spans="1:5" ht="18.75">
      <c r="A10" s="135" t="s">
        <v>175</v>
      </c>
      <c r="B10" s="81" t="s">
        <v>176</v>
      </c>
      <c r="C10" s="133">
        <v>338000</v>
      </c>
      <c r="D10" s="134"/>
      <c r="E10" s="83">
        <v>121930.76</v>
      </c>
    </row>
    <row r="11" spans="1:5" ht="18.75">
      <c r="A11" s="123" t="s">
        <v>208</v>
      </c>
      <c r="B11" s="136"/>
      <c r="C11" s="137">
        <f>SUM(C7:C10)</f>
        <v>504000</v>
      </c>
      <c r="D11" s="138">
        <f>SUM(D7:D10)</f>
        <v>55628</v>
      </c>
      <c r="E11" s="139">
        <f>SUM(E7:E10)</f>
        <v>197378.21</v>
      </c>
    </row>
    <row r="12" spans="1:6" ht="18.75">
      <c r="A12" s="129" t="s">
        <v>194</v>
      </c>
      <c r="B12" s="130" t="s">
        <v>13</v>
      </c>
      <c r="C12" s="140"/>
      <c r="D12" s="141"/>
      <c r="E12" s="142"/>
      <c r="F12" s="85"/>
    </row>
    <row r="13" spans="1:6" ht="18.75">
      <c r="A13" s="135" t="s">
        <v>181</v>
      </c>
      <c r="B13" s="81" t="s">
        <v>78</v>
      </c>
      <c r="C13" s="134">
        <v>1000</v>
      </c>
      <c r="D13" s="134">
        <v>3037</v>
      </c>
      <c r="E13" s="83">
        <v>3070</v>
      </c>
      <c r="F13" s="85"/>
    </row>
    <row r="14" spans="1:6" ht="18.75">
      <c r="A14" s="135" t="s">
        <v>127</v>
      </c>
      <c r="B14" s="81" t="s">
        <v>77</v>
      </c>
      <c r="C14" s="134">
        <v>76000</v>
      </c>
      <c r="D14" s="134">
        <v>8560</v>
      </c>
      <c r="E14" s="83">
        <v>48580</v>
      </c>
      <c r="F14" s="85"/>
    </row>
    <row r="15" spans="1:6" ht="18.75">
      <c r="A15" s="135" t="s">
        <v>182</v>
      </c>
      <c r="B15" s="81" t="s">
        <v>79</v>
      </c>
      <c r="C15" s="133">
        <v>1000</v>
      </c>
      <c r="D15" s="134">
        <v>290</v>
      </c>
      <c r="E15" s="83">
        <v>1700</v>
      </c>
      <c r="F15" s="85"/>
    </row>
    <row r="16" spans="1:6" ht="18.75">
      <c r="A16" s="135" t="s">
        <v>183</v>
      </c>
      <c r="B16" s="81" t="s">
        <v>76</v>
      </c>
      <c r="C16" s="133">
        <v>200</v>
      </c>
      <c r="D16" s="134"/>
      <c r="E16" s="83">
        <v>50</v>
      </c>
      <c r="F16" s="85"/>
    </row>
    <row r="17" spans="1:6" ht="18.75">
      <c r="A17" s="135" t="s">
        <v>184</v>
      </c>
      <c r="B17" s="81" t="s">
        <v>82</v>
      </c>
      <c r="C17" s="133">
        <v>400</v>
      </c>
      <c r="D17" s="134"/>
      <c r="E17" s="83"/>
      <c r="F17" s="85"/>
    </row>
    <row r="18" spans="1:6" ht="18.75">
      <c r="A18" s="135" t="s">
        <v>185</v>
      </c>
      <c r="B18" s="81" t="s">
        <v>84</v>
      </c>
      <c r="C18" s="133">
        <v>133000</v>
      </c>
      <c r="D18" s="134"/>
      <c r="E18" s="83">
        <v>187498</v>
      </c>
      <c r="F18" s="85"/>
    </row>
    <row r="19" spans="1:6" ht="18.75">
      <c r="A19" s="135" t="s">
        <v>114</v>
      </c>
      <c r="B19" s="81" t="s">
        <v>85</v>
      </c>
      <c r="C19" s="133">
        <v>15000</v>
      </c>
      <c r="D19" s="134">
        <v>1550</v>
      </c>
      <c r="E19" s="83">
        <v>9450</v>
      </c>
      <c r="F19" s="85"/>
    </row>
    <row r="20" spans="1:7" ht="17.25" customHeight="1">
      <c r="A20" s="135" t="s">
        <v>186</v>
      </c>
      <c r="B20" s="81" t="s">
        <v>83</v>
      </c>
      <c r="C20" s="133">
        <v>9000</v>
      </c>
      <c r="D20" s="134">
        <v>1300</v>
      </c>
      <c r="E20" s="83">
        <v>8100</v>
      </c>
      <c r="F20" s="213"/>
      <c r="G20" s="213"/>
    </row>
    <row r="21" spans="1:6" ht="18.75">
      <c r="A21" s="143" t="s">
        <v>187</v>
      </c>
      <c r="B21" s="81" t="s">
        <v>80</v>
      </c>
      <c r="C21" s="133">
        <v>500</v>
      </c>
      <c r="D21" s="134"/>
      <c r="E21" s="83"/>
      <c r="F21" s="85"/>
    </row>
    <row r="22" spans="1:6" ht="18.75">
      <c r="A22" s="135" t="s">
        <v>188</v>
      </c>
      <c r="B22" s="81" t="s">
        <v>81</v>
      </c>
      <c r="C22" s="133">
        <v>200</v>
      </c>
      <c r="D22" s="134">
        <v>20</v>
      </c>
      <c r="E22" s="83">
        <v>40</v>
      </c>
      <c r="F22" s="85"/>
    </row>
    <row r="23" spans="1:6" ht="18.75">
      <c r="A23" s="135" t="s">
        <v>189</v>
      </c>
      <c r="B23" s="81"/>
      <c r="C23" s="133">
        <v>200</v>
      </c>
      <c r="D23" s="134"/>
      <c r="E23" s="83"/>
      <c r="F23" s="85"/>
    </row>
    <row r="24" spans="1:5" ht="18.75">
      <c r="A24" s="135" t="s">
        <v>190</v>
      </c>
      <c r="B24" s="81"/>
      <c r="C24" s="133">
        <v>1500</v>
      </c>
      <c r="D24" s="134"/>
      <c r="E24" s="83">
        <v>600</v>
      </c>
    </row>
    <row r="25" spans="1:5" ht="18.75">
      <c r="A25" s="123" t="s">
        <v>209</v>
      </c>
      <c r="B25" s="144"/>
      <c r="C25" s="145">
        <f>SUM(C13:C24)</f>
        <v>238000</v>
      </c>
      <c r="D25" s="139">
        <f>SUM(D13:D24)</f>
        <v>14757</v>
      </c>
      <c r="E25" s="139">
        <f>SUM(E13:E24)</f>
        <v>259088</v>
      </c>
    </row>
    <row r="26" spans="1:5" ht="18.75">
      <c r="A26" s="129" t="s">
        <v>195</v>
      </c>
      <c r="B26" s="130" t="s">
        <v>15</v>
      </c>
      <c r="C26" s="87"/>
      <c r="D26" s="146"/>
      <c r="E26" s="147"/>
    </row>
    <row r="27" spans="1:6" ht="18.75">
      <c r="A27" s="135" t="s">
        <v>191</v>
      </c>
      <c r="B27" s="81" t="s">
        <v>86</v>
      </c>
      <c r="C27" s="148">
        <v>26000</v>
      </c>
      <c r="D27" s="134">
        <v>6390</v>
      </c>
      <c r="E27" s="83">
        <v>29645</v>
      </c>
      <c r="F27" s="85"/>
    </row>
    <row r="28" spans="1:6" ht="18.75">
      <c r="A28" s="135" t="s">
        <v>192</v>
      </c>
      <c r="B28" s="81" t="s">
        <v>87</v>
      </c>
      <c r="C28" s="148">
        <v>410000</v>
      </c>
      <c r="D28" s="134"/>
      <c r="E28" s="83">
        <v>260750.5</v>
      </c>
      <c r="F28" s="85"/>
    </row>
    <row r="29" spans="1:5" ht="18.75">
      <c r="A29" s="123" t="s">
        <v>210</v>
      </c>
      <c r="B29" s="136"/>
      <c r="C29" s="149">
        <f>SUM(C27:C28)</f>
        <v>436000</v>
      </c>
      <c r="D29" s="138">
        <f>SUM(D27:D28)</f>
        <v>6390</v>
      </c>
      <c r="E29" s="139">
        <f>SUM(E27:E28)</f>
        <v>290395.5</v>
      </c>
    </row>
    <row r="30" spans="1:5" ht="18.75">
      <c r="A30" s="129" t="s">
        <v>196</v>
      </c>
      <c r="B30" s="130" t="s">
        <v>17</v>
      </c>
      <c r="C30" s="150"/>
      <c r="D30" s="151"/>
      <c r="E30" s="152"/>
    </row>
    <row r="31" spans="1:5" ht="18.75">
      <c r="A31" s="135" t="s">
        <v>88</v>
      </c>
      <c r="B31" s="81" t="s">
        <v>89</v>
      </c>
      <c r="C31" s="148">
        <v>10000</v>
      </c>
      <c r="D31" s="134">
        <v>1000</v>
      </c>
      <c r="E31" s="83">
        <v>70500</v>
      </c>
    </row>
    <row r="32" spans="1:5" ht="18.75">
      <c r="A32" s="135" t="s">
        <v>90</v>
      </c>
      <c r="B32" s="81" t="s">
        <v>91</v>
      </c>
      <c r="C32" s="148">
        <v>64000</v>
      </c>
      <c r="D32" s="134">
        <v>530</v>
      </c>
      <c r="E32" s="83">
        <v>4810</v>
      </c>
    </row>
    <row r="33" spans="1:5" ht="18.75">
      <c r="A33" s="124" t="s">
        <v>211</v>
      </c>
      <c r="B33" s="136"/>
      <c r="C33" s="153">
        <f>SUM(C31:C32)</f>
        <v>74000</v>
      </c>
      <c r="D33" s="139">
        <f>SUM(D31:D32)</f>
        <v>1530</v>
      </c>
      <c r="E33" s="139">
        <f>SUM(E31:E32)</f>
        <v>75310</v>
      </c>
    </row>
    <row r="34" spans="1:5" ht="18.75">
      <c r="A34" s="124" t="s">
        <v>197</v>
      </c>
      <c r="B34" s="136"/>
      <c r="C34" s="153">
        <f>SUM(C11+C25+C29+C33)</f>
        <v>1252000</v>
      </c>
      <c r="D34" s="139">
        <f>SUM(D11+D25+D29+D33)</f>
        <v>78305</v>
      </c>
      <c r="E34" s="139">
        <f>SUM(E11+E25+E29+E33)</f>
        <v>822171.71</v>
      </c>
    </row>
    <row r="35" spans="1:5" ht="18.75">
      <c r="A35" s="154" t="s">
        <v>100</v>
      </c>
      <c r="B35" s="130" t="s">
        <v>19</v>
      </c>
      <c r="C35" s="155"/>
      <c r="D35" s="83"/>
      <c r="E35" s="83"/>
    </row>
    <row r="36" spans="1:5" ht="18.75">
      <c r="A36" s="129" t="s">
        <v>198</v>
      </c>
      <c r="B36" s="81"/>
      <c r="C36" s="148"/>
      <c r="D36" s="134"/>
      <c r="E36" s="83"/>
    </row>
    <row r="37" spans="1:5" ht="18.75">
      <c r="A37" s="135" t="s">
        <v>206</v>
      </c>
      <c r="B37" s="81" t="s">
        <v>92</v>
      </c>
      <c r="C37" s="134">
        <v>11000000</v>
      </c>
      <c r="D37" s="134">
        <v>1306560.73</v>
      </c>
      <c r="E37" s="83">
        <v>4538054.76</v>
      </c>
    </row>
    <row r="38" spans="1:5" ht="18.75">
      <c r="A38" s="135" t="s">
        <v>207</v>
      </c>
      <c r="B38" s="81" t="s">
        <v>92</v>
      </c>
      <c r="C38" s="134">
        <v>1400000</v>
      </c>
      <c r="D38" s="134">
        <v>160009.8</v>
      </c>
      <c r="E38" s="83">
        <v>584699.46</v>
      </c>
    </row>
    <row r="39" spans="1:5" ht="18.75">
      <c r="A39" s="135" t="s">
        <v>200</v>
      </c>
      <c r="B39" s="81" t="s">
        <v>93</v>
      </c>
      <c r="C39" s="134">
        <v>133000</v>
      </c>
      <c r="D39" s="134"/>
      <c r="E39" s="83">
        <v>0</v>
      </c>
    </row>
    <row r="40" spans="1:5" ht="18.75">
      <c r="A40" s="135" t="s">
        <v>201</v>
      </c>
      <c r="B40" s="81" t="s">
        <v>94</v>
      </c>
      <c r="C40" s="134">
        <v>643000</v>
      </c>
      <c r="D40" s="134">
        <v>100198.17</v>
      </c>
      <c r="E40" s="83">
        <v>311003.26</v>
      </c>
    </row>
    <row r="41" spans="1:5" ht="18.75">
      <c r="A41" s="135" t="s">
        <v>202</v>
      </c>
      <c r="B41" s="81" t="s">
        <v>95</v>
      </c>
      <c r="C41" s="134">
        <v>1155000</v>
      </c>
      <c r="D41" s="134">
        <v>113833.46</v>
      </c>
      <c r="E41" s="83">
        <v>403805.64</v>
      </c>
    </row>
    <row r="42" spans="1:5" ht="18.75">
      <c r="A42" s="135" t="s">
        <v>203</v>
      </c>
      <c r="B42" s="81" t="s">
        <v>96</v>
      </c>
      <c r="C42" s="134">
        <v>20000</v>
      </c>
      <c r="D42" s="134"/>
      <c r="E42" s="83">
        <v>7685.24</v>
      </c>
    </row>
    <row r="43" spans="1:5" ht="18.75">
      <c r="A43" s="135" t="s">
        <v>204</v>
      </c>
      <c r="B43" s="81" t="s">
        <v>97</v>
      </c>
      <c r="C43" s="134">
        <v>47000</v>
      </c>
      <c r="D43" s="134">
        <v>13723.02</v>
      </c>
      <c r="E43" s="83">
        <v>29911.36</v>
      </c>
    </row>
    <row r="44" spans="1:5" ht="18.75">
      <c r="A44" s="135" t="s">
        <v>205</v>
      </c>
      <c r="B44" s="81" t="s">
        <v>98</v>
      </c>
      <c r="C44" s="134">
        <v>77000</v>
      </c>
      <c r="D44" s="134">
        <v>5145</v>
      </c>
      <c r="E44" s="83">
        <v>52481</v>
      </c>
    </row>
    <row r="45" spans="1:5" ht="18.75">
      <c r="A45" s="123" t="s">
        <v>212</v>
      </c>
      <c r="B45" s="136"/>
      <c r="C45" s="149">
        <f>SUM(C37:C44)</f>
        <v>14475000</v>
      </c>
      <c r="D45" s="139">
        <f>SUM(D37:D44)</f>
        <v>1699470.18</v>
      </c>
      <c r="E45" s="139">
        <f>SUM(E37:E44)</f>
        <v>5927640.72</v>
      </c>
    </row>
    <row r="46" spans="1:5" ht="18.75">
      <c r="A46" s="129" t="s">
        <v>199</v>
      </c>
      <c r="B46" s="81"/>
      <c r="C46" s="148"/>
      <c r="D46" s="134"/>
      <c r="E46" s="83"/>
    </row>
    <row r="47" spans="1:5" ht="18.75">
      <c r="A47" s="129" t="s">
        <v>214</v>
      </c>
      <c r="B47" s="81" t="s">
        <v>21</v>
      </c>
      <c r="C47" s="148"/>
      <c r="D47" s="134"/>
      <c r="E47" s="83"/>
    </row>
    <row r="48" spans="1:5" ht="18.75">
      <c r="A48" s="135" t="s">
        <v>149</v>
      </c>
      <c r="B48" s="81" t="s">
        <v>157</v>
      </c>
      <c r="C48" s="148">
        <v>14000000</v>
      </c>
      <c r="D48" s="134"/>
      <c r="E48" s="83">
        <v>10548521</v>
      </c>
    </row>
    <row r="49" spans="1:5" ht="18.75">
      <c r="A49" s="135" t="s">
        <v>150</v>
      </c>
      <c r="B49" s="81"/>
      <c r="C49" s="148"/>
      <c r="D49" s="134"/>
      <c r="E49" s="83"/>
    </row>
    <row r="50" spans="1:5" ht="18.75">
      <c r="A50" s="135"/>
      <c r="B50" s="81"/>
      <c r="C50" s="148"/>
      <c r="D50" s="134"/>
      <c r="E50" s="83"/>
    </row>
    <row r="51" spans="1:5" ht="18.75">
      <c r="A51" s="135"/>
      <c r="B51" s="81"/>
      <c r="C51" s="148"/>
      <c r="D51" s="134"/>
      <c r="E51" s="83"/>
    </row>
    <row r="52" spans="1:5" ht="18.75">
      <c r="A52" s="123" t="s">
        <v>215</v>
      </c>
      <c r="B52" s="136"/>
      <c r="C52" s="149">
        <f>SUM(C48)</f>
        <v>14000000</v>
      </c>
      <c r="D52" s="138">
        <f>SUM(D48:D51)</f>
        <v>0</v>
      </c>
      <c r="E52" s="139">
        <f>SUM(E48)</f>
        <v>10548521</v>
      </c>
    </row>
    <row r="53" spans="1:5" ht="18.75">
      <c r="A53" s="129" t="s">
        <v>128</v>
      </c>
      <c r="B53" s="81"/>
      <c r="C53" s="148"/>
      <c r="D53" s="134"/>
      <c r="E53" s="83"/>
    </row>
    <row r="54" spans="1:5" ht="18.75">
      <c r="A54" s="129" t="s">
        <v>129</v>
      </c>
      <c r="B54" s="81" t="s">
        <v>131</v>
      </c>
      <c r="C54" s="148"/>
      <c r="D54" s="134"/>
      <c r="E54" s="83"/>
    </row>
    <row r="55" spans="1:5" ht="18.75">
      <c r="A55" s="135" t="s">
        <v>130</v>
      </c>
      <c r="B55" s="81"/>
      <c r="C55" s="148"/>
      <c r="D55" s="134">
        <v>1690200</v>
      </c>
      <c r="E55" s="134">
        <v>3380400</v>
      </c>
    </row>
    <row r="56" spans="1:5" ht="18.75">
      <c r="A56" s="135" t="s">
        <v>222</v>
      </c>
      <c r="B56" s="81"/>
      <c r="C56" s="148"/>
      <c r="D56" s="134">
        <v>213000</v>
      </c>
      <c r="E56" s="134">
        <v>390500</v>
      </c>
    </row>
    <row r="57" spans="1:5" ht="18.75">
      <c r="A57" s="135" t="s">
        <v>223</v>
      </c>
      <c r="B57" s="81"/>
      <c r="C57" s="148"/>
      <c r="D57" s="134">
        <v>318960</v>
      </c>
      <c r="E57" s="83">
        <v>329220</v>
      </c>
    </row>
    <row r="58" spans="1:7" ht="18.75">
      <c r="A58" s="135" t="s">
        <v>178</v>
      </c>
      <c r="B58" s="81"/>
      <c r="C58" s="148"/>
      <c r="D58" s="134"/>
      <c r="E58" s="83"/>
      <c r="G58" s="188"/>
    </row>
    <row r="59" spans="1:5" ht="18.75">
      <c r="A59" s="135" t="s">
        <v>179</v>
      </c>
      <c r="B59" s="81"/>
      <c r="C59" s="148"/>
      <c r="D59" s="134"/>
      <c r="E59" s="83"/>
    </row>
    <row r="60" spans="1:5" ht="18.75">
      <c r="A60" s="135"/>
      <c r="B60" s="81"/>
      <c r="C60" s="148"/>
      <c r="D60" s="134"/>
      <c r="E60" s="83"/>
    </row>
    <row r="61" spans="1:5" ht="18.75">
      <c r="A61" s="123" t="s">
        <v>213</v>
      </c>
      <c r="B61" s="136"/>
      <c r="C61" s="138">
        <v>0</v>
      </c>
      <c r="D61" s="138">
        <f>SUM(D55:D60)</f>
        <v>2222160</v>
      </c>
      <c r="E61" s="139">
        <f>SUM(E55:E60)</f>
        <v>4100120</v>
      </c>
    </row>
    <row r="62" spans="1:5" ht="18.75">
      <c r="A62" s="156" t="s">
        <v>99</v>
      </c>
      <c r="B62" s="136"/>
      <c r="C62" s="149">
        <f>SUM(C34+C45+C52)</f>
        <v>29727000</v>
      </c>
      <c r="D62" s="157">
        <f>SUM(D34+D45+D52+D61)</f>
        <v>3999935.1799999997</v>
      </c>
      <c r="E62" s="182">
        <f>SUM(E34+E45+E52+E61)</f>
        <v>21398453.43</v>
      </c>
    </row>
    <row r="63" spans="1:5" ht="18.75">
      <c r="A63" s="80"/>
      <c r="B63" s="80"/>
      <c r="C63" s="80"/>
      <c r="D63" s="80"/>
      <c r="E63" s="80"/>
    </row>
    <row r="64" spans="1:5" ht="18.75">
      <c r="A64" s="80"/>
      <c r="B64" s="80"/>
      <c r="C64" s="80"/>
      <c r="D64" s="80"/>
      <c r="E64" s="80"/>
    </row>
    <row r="65" spans="1:5" ht="18.75">
      <c r="A65" s="80"/>
      <c r="B65" s="80"/>
      <c r="C65" s="80"/>
      <c r="D65" s="80"/>
      <c r="E65" s="80"/>
    </row>
  </sheetData>
  <sheetProtection/>
  <mergeCells count="4">
    <mergeCell ref="A3:D3"/>
    <mergeCell ref="A1:D1"/>
    <mergeCell ref="A2:D2"/>
    <mergeCell ref="F20:G20"/>
  </mergeCells>
  <printOptions/>
  <pageMargins left="0.5118110236220472" right="0.07874015748031496" top="1.1023622047244095" bottom="1.1023622047244095" header="1.1023622047244095" footer="0.433070866141732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G10" sqref="G10"/>
    </sheetView>
  </sheetViews>
  <sheetFormatPr defaultColWidth="9.140625" defaultRowHeight="12.75"/>
  <cols>
    <col min="1" max="1" width="5.00390625" style="1" customWidth="1"/>
    <col min="2" max="2" width="5.28125" style="1" customWidth="1"/>
    <col min="3" max="3" width="30.140625" style="1" customWidth="1"/>
    <col min="4" max="5" width="13.28125" style="1" customWidth="1"/>
    <col min="6" max="6" width="12.28125" style="1" customWidth="1"/>
    <col min="7" max="7" width="16.7109375" style="1" customWidth="1"/>
    <col min="8" max="16384" width="9.140625" style="1" customWidth="1"/>
  </cols>
  <sheetData>
    <row r="1" spans="1:7" ht="23.25">
      <c r="A1" s="218" t="s">
        <v>0</v>
      </c>
      <c r="B1" s="218"/>
      <c r="C1" s="218"/>
      <c r="D1" s="218"/>
      <c r="E1" s="218"/>
      <c r="F1" s="218"/>
      <c r="G1" s="218"/>
    </row>
    <row r="2" spans="1:7" ht="23.25">
      <c r="A2" s="218" t="s">
        <v>101</v>
      </c>
      <c r="B2" s="218"/>
      <c r="C2" s="218"/>
      <c r="D2" s="218"/>
      <c r="E2" s="218"/>
      <c r="F2" s="218"/>
      <c r="G2" s="218"/>
    </row>
    <row r="3" spans="1:7" ht="23.25">
      <c r="A3" s="219" t="s">
        <v>224</v>
      </c>
      <c r="B3" s="219"/>
      <c r="C3" s="219"/>
      <c r="D3" s="219"/>
      <c r="E3" s="219"/>
      <c r="F3" s="219"/>
      <c r="G3" s="219"/>
    </row>
    <row r="4" spans="1:7" ht="21">
      <c r="A4" s="158"/>
      <c r="B4" s="158"/>
      <c r="C4" s="158"/>
      <c r="D4" s="158"/>
      <c r="E4" s="159"/>
      <c r="F4" s="26"/>
      <c r="G4" s="26" t="s">
        <v>106</v>
      </c>
    </row>
    <row r="5" spans="1:7" ht="21">
      <c r="A5" s="158"/>
      <c r="B5" s="158"/>
      <c r="C5" s="158"/>
      <c r="D5" s="160" t="s">
        <v>9</v>
      </c>
      <c r="E5" s="160" t="s">
        <v>102</v>
      </c>
      <c r="F5" s="160" t="s">
        <v>103</v>
      </c>
      <c r="G5" s="24" t="s">
        <v>104</v>
      </c>
    </row>
    <row r="6" spans="1:7" ht="21.75" thickBot="1">
      <c r="A6" s="220" t="s">
        <v>105</v>
      </c>
      <c r="B6" s="220"/>
      <c r="C6" s="48"/>
      <c r="D6" s="161"/>
      <c r="E6" s="162"/>
      <c r="F6" s="161"/>
      <c r="G6" s="36"/>
    </row>
    <row r="7" spans="1:7" ht="21.75" thickTop="1">
      <c r="A7" s="163"/>
      <c r="B7" s="163"/>
      <c r="C7" s="163"/>
      <c r="D7" s="164"/>
      <c r="E7" s="165"/>
      <c r="F7" s="166"/>
      <c r="G7" s="42"/>
    </row>
    <row r="8" spans="1:7" ht="21">
      <c r="A8" s="167" t="s">
        <v>107</v>
      </c>
      <c r="B8" s="167"/>
      <c r="C8" s="168"/>
      <c r="D8" s="169">
        <v>7790.83</v>
      </c>
      <c r="E8" s="169">
        <v>164.8</v>
      </c>
      <c r="F8" s="169"/>
      <c r="G8" s="170">
        <f>SUM(D8+E8-F8)</f>
        <v>7955.63</v>
      </c>
    </row>
    <row r="9" spans="1:7" ht="21">
      <c r="A9" s="167" t="s">
        <v>108</v>
      </c>
      <c r="B9" s="167"/>
      <c r="C9" s="168"/>
      <c r="D9" s="169">
        <v>297728</v>
      </c>
      <c r="E9" s="171"/>
      <c r="F9" s="171">
        <v>14950</v>
      </c>
      <c r="G9" s="170">
        <f>SUM(D9+E9-F9)</f>
        <v>282778</v>
      </c>
    </row>
    <row r="10" spans="1:7" ht="21">
      <c r="A10" s="167" t="s">
        <v>109</v>
      </c>
      <c r="B10" s="167"/>
      <c r="C10" s="168"/>
      <c r="D10" s="170">
        <v>1710.35</v>
      </c>
      <c r="E10" s="169">
        <v>6676.47</v>
      </c>
      <c r="F10" s="169">
        <v>1710.35</v>
      </c>
      <c r="G10" s="170">
        <f>SUM(E10)</f>
        <v>6676.47</v>
      </c>
    </row>
    <row r="11" spans="1:7" ht="21">
      <c r="A11" s="216" t="s">
        <v>133</v>
      </c>
      <c r="B11" s="216"/>
      <c r="C11" s="217"/>
      <c r="D11" s="171"/>
      <c r="E11" s="171"/>
      <c r="F11" s="171"/>
      <c r="G11" s="170">
        <f>SUM(E11)</f>
        <v>0</v>
      </c>
    </row>
    <row r="12" spans="1:7" ht="21">
      <c r="A12" s="216" t="s">
        <v>134</v>
      </c>
      <c r="B12" s="216"/>
      <c r="C12" s="217"/>
      <c r="D12" s="171" t="s">
        <v>136</v>
      </c>
      <c r="E12" s="171">
        <v>154725.25</v>
      </c>
      <c r="F12" s="169">
        <v>154725.25</v>
      </c>
      <c r="G12" s="172">
        <f>SUM(E12-F12)</f>
        <v>0</v>
      </c>
    </row>
    <row r="13" spans="1:7" ht="21">
      <c r="A13" s="216" t="s">
        <v>135</v>
      </c>
      <c r="B13" s="216"/>
      <c r="C13" s="217"/>
      <c r="D13" s="171" t="s">
        <v>136</v>
      </c>
      <c r="E13" s="169">
        <v>1020</v>
      </c>
      <c r="F13" s="169">
        <v>1020</v>
      </c>
      <c r="G13" s="173">
        <f>SUM(E13-F13)</f>
        <v>0</v>
      </c>
    </row>
    <row r="14" spans="1:7" ht="21">
      <c r="A14" s="216" t="s">
        <v>166</v>
      </c>
      <c r="B14" s="216"/>
      <c r="C14" s="217"/>
      <c r="D14" s="171" t="s">
        <v>136</v>
      </c>
      <c r="E14" s="169">
        <v>0</v>
      </c>
      <c r="F14" s="169">
        <v>0</v>
      </c>
      <c r="G14" s="173">
        <f>SUM(E14-F14)</f>
        <v>0</v>
      </c>
    </row>
    <row r="15" spans="1:7" ht="21">
      <c r="A15" s="214" t="s">
        <v>169</v>
      </c>
      <c r="B15" s="214"/>
      <c r="C15" s="215"/>
      <c r="D15" s="174"/>
      <c r="E15" s="174"/>
      <c r="F15" s="174"/>
      <c r="G15" s="42"/>
    </row>
    <row r="16" spans="1:7" ht="21">
      <c r="A16" s="216" t="s">
        <v>167</v>
      </c>
      <c r="B16" s="216"/>
      <c r="C16" s="217"/>
      <c r="D16" s="171" t="s">
        <v>136</v>
      </c>
      <c r="E16" s="174">
        <v>0</v>
      </c>
      <c r="F16" s="174">
        <v>0</v>
      </c>
      <c r="G16" s="183">
        <v>0</v>
      </c>
    </row>
    <row r="17" spans="1:7" ht="21">
      <c r="A17" s="214" t="s">
        <v>168</v>
      </c>
      <c r="B17" s="214"/>
      <c r="C17" s="215"/>
      <c r="D17" s="171"/>
      <c r="E17" s="174"/>
      <c r="F17" s="174"/>
      <c r="G17" s="183"/>
    </row>
    <row r="18" spans="1:7" ht="21">
      <c r="A18" s="216" t="s">
        <v>172</v>
      </c>
      <c r="B18" s="216"/>
      <c r="C18" s="217"/>
      <c r="D18" s="171"/>
      <c r="E18" s="174">
        <v>0</v>
      </c>
      <c r="F18" s="174">
        <v>0</v>
      </c>
      <c r="G18" s="183">
        <f>SUM(D18+E18-F18)</f>
        <v>0</v>
      </c>
    </row>
    <row r="19" spans="1:7" ht="21">
      <c r="A19" s="214" t="s">
        <v>173</v>
      </c>
      <c r="B19" s="214"/>
      <c r="C19" s="215"/>
      <c r="D19" s="174"/>
      <c r="E19" s="174"/>
      <c r="F19" s="174"/>
      <c r="G19" s="42"/>
    </row>
    <row r="20" spans="1:7" ht="21">
      <c r="A20" s="216" t="s">
        <v>172</v>
      </c>
      <c r="B20" s="216"/>
      <c r="C20" s="217"/>
      <c r="D20" s="171"/>
      <c r="E20" s="174">
        <v>0</v>
      </c>
      <c r="F20" s="174">
        <v>0</v>
      </c>
      <c r="G20" s="183">
        <f>SUM(D20+E20-F20)</f>
        <v>0</v>
      </c>
    </row>
    <row r="21" spans="1:7" ht="21">
      <c r="A21" s="214" t="s">
        <v>177</v>
      </c>
      <c r="B21" s="214"/>
      <c r="C21" s="215"/>
      <c r="D21" s="174"/>
      <c r="E21" s="174"/>
      <c r="F21" s="174"/>
      <c r="G21" s="42"/>
    </row>
    <row r="22" spans="1:7" ht="21">
      <c r="A22" s="175"/>
      <c r="B22" s="184"/>
      <c r="C22" s="185"/>
      <c r="D22" s="174"/>
      <c r="E22" s="174"/>
      <c r="F22" s="174"/>
      <c r="G22" s="42"/>
    </row>
    <row r="23" spans="1:7" ht="21">
      <c r="A23" s="175" t="s">
        <v>139</v>
      </c>
      <c r="B23" s="175"/>
      <c r="C23" s="175"/>
      <c r="D23" s="174"/>
      <c r="E23" s="174"/>
      <c r="F23" s="174"/>
      <c r="G23" s="42"/>
    </row>
    <row r="24" spans="1:7" ht="21.75" thickBot="1">
      <c r="A24" s="221" t="s">
        <v>62</v>
      </c>
      <c r="B24" s="221"/>
      <c r="C24" s="222"/>
      <c r="D24" s="176">
        <f>SUM(D8:D21)</f>
        <v>307229.18</v>
      </c>
      <c r="E24" s="177">
        <f>SUM(E8:E23)</f>
        <v>162586.52</v>
      </c>
      <c r="F24" s="177">
        <f>SUM(F8:F23)</f>
        <v>172405.6</v>
      </c>
      <c r="G24" s="178">
        <f>SUM(G8:G23)</f>
        <v>297410.1</v>
      </c>
    </row>
    <row r="25" spans="1:7" ht="21.75" thickTop="1">
      <c r="A25" s="179"/>
      <c r="B25" s="179"/>
      <c r="C25" s="58"/>
      <c r="D25" s="39"/>
      <c r="E25" s="180"/>
      <c r="F25" s="58"/>
      <c r="G25" s="35"/>
    </row>
    <row r="26" spans="1:7" ht="21">
      <c r="A26" s="35"/>
      <c r="B26" s="35"/>
      <c r="C26" s="35"/>
      <c r="D26" s="35"/>
      <c r="E26" s="35"/>
      <c r="F26" s="35"/>
      <c r="G26" s="35"/>
    </row>
    <row r="27" spans="1:7" ht="21">
      <c r="A27" s="35"/>
      <c r="B27" s="35"/>
      <c r="C27" s="35"/>
      <c r="D27" s="35"/>
      <c r="E27" s="35"/>
      <c r="F27" s="35"/>
      <c r="G27" s="35"/>
    </row>
    <row r="28" spans="1:7" ht="21">
      <c r="A28" s="35"/>
      <c r="B28" s="35"/>
      <c r="C28" s="35"/>
      <c r="D28" s="35"/>
      <c r="E28" s="35"/>
      <c r="F28" s="35"/>
      <c r="G28" s="35"/>
    </row>
    <row r="29" spans="1:7" ht="21">
      <c r="A29" s="35"/>
      <c r="B29" s="35"/>
      <c r="C29" s="35"/>
      <c r="D29" s="35"/>
      <c r="E29" s="35"/>
      <c r="F29" s="35"/>
      <c r="G29" s="35"/>
    </row>
    <row r="30" spans="1:7" ht="21">
      <c r="A30" s="35"/>
      <c r="B30" s="35"/>
      <c r="C30" s="35"/>
      <c r="D30" s="35"/>
      <c r="E30" s="35"/>
      <c r="F30" s="35"/>
      <c r="G30" s="35"/>
    </row>
  </sheetData>
  <sheetProtection/>
  <mergeCells count="16">
    <mergeCell ref="A1:G1"/>
    <mergeCell ref="A2:G2"/>
    <mergeCell ref="A3:G3"/>
    <mergeCell ref="A6:B6"/>
    <mergeCell ref="A24:C24"/>
    <mergeCell ref="A13:C13"/>
    <mergeCell ref="A14:C14"/>
    <mergeCell ref="A15:C15"/>
    <mergeCell ref="A11:C11"/>
    <mergeCell ref="A12:C12"/>
    <mergeCell ref="A17:C17"/>
    <mergeCell ref="A16:C16"/>
    <mergeCell ref="A18:C18"/>
    <mergeCell ref="A19:C19"/>
    <mergeCell ref="A20:C20"/>
    <mergeCell ref="A21:C21"/>
  </mergeCells>
  <printOptions/>
  <pageMargins left="0.43" right="0.44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Nong</cp:lastModifiedBy>
  <cp:lastPrinted>2014-03-07T06:20:44Z</cp:lastPrinted>
  <dcterms:created xsi:type="dcterms:W3CDTF">2008-01-31T07:19:54Z</dcterms:created>
  <dcterms:modified xsi:type="dcterms:W3CDTF">2014-03-07T08:50:00Z</dcterms:modified>
  <cp:category/>
  <cp:version/>
  <cp:contentType/>
  <cp:contentStatus/>
</cp:coreProperties>
</file>