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20" tabRatio="853" activeTab="0"/>
  </bookViews>
  <sheets>
    <sheet name="1งบทดลอง" sheetId="1" r:id="rId1"/>
    <sheet name="2รายละเอียดเงินรับฝาก" sheetId="2" r:id="rId2"/>
    <sheet name="4รายงานกระแสเงินสด" sheetId="3" r:id="rId3"/>
    <sheet name="5รายงานรับ-จ่ายเงินสด" sheetId="4" r:id="rId4"/>
    <sheet name="6รายรับจริง" sheetId="5" r:id="rId5"/>
    <sheet name="7รายละเอียดประกอบงบ" sheetId="6" r:id="rId6"/>
    <sheet name="00168-6" sheetId="7" r:id="rId7"/>
    <sheet name="02551-9" sheetId="8" r:id="rId8"/>
    <sheet name="00169-4" sheetId="9" r:id="rId9"/>
    <sheet name="0002-4" sheetId="10" r:id="rId10"/>
    <sheet name="0034-6" sheetId="11" r:id="rId11"/>
    <sheet name="00011-6" sheetId="12" r:id="rId12"/>
    <sheet name="0603-6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<sst xmlns="http://schemas.openxmlformats.org/spreadsheetml/2006/main" count="859" uniqueCount="395">
  <si>
    <t>เงินโครงการเศรษฐกิจชุมชนฯ</t>
  </si>
  <si>
    <t>เงินค้ำประกันสัญญา</t>
  </si>
  <si>
    <t>รวม</t>
  </si>
  <si>
    <t>องค์การบริหารส่วนตำบลศรีสุข</t>
  </si>
  <si>
    <t>งบทดลอง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</si>
  <si>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</si>
  <si>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</si>
  <si>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</si>
  <si>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</si>
  <si>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</si>
  <si>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</si>
  <si>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</si>
  <si>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</si>
  <si>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</si>
  <si>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</si>
  <si>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</si>
  <si>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</si>
  <si>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</si>
  <si>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</si>
  <si>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 xml:space="preserve">          รายรับ</t>
  </si>
  <si>
    <t xml:space="preserve">          เงินรับฝาก</t>
  </si>
  <si>
    <t xml:space="preserve">          เงินสะสม</t>
  </si>
  <si>
    <t xml:space="preserve">          เงินทุนสำรองเงินสะสม</t>
  </si>
  <si>
    <t>องค์การบริหารส่วนตำบลศรีสุข  อำเภอสำโรงทาบ  จังหวัดสุรินทร์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</si>
  <si>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</si>
  <si>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</si>
  <si>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</si>
  <si>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</si>
  <si>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</si>
  <si>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ลูกหนี้-เงินยืมเงินงบประมาณ</t>
  </si>
  <si>
    <t>ลูกหนี้-เงินยืมเงินสะสม</t>
  </si>
  <si>
    <t>รายจ่าย</t>
  </si>
  <si>
    <t>จ่ายเงินตามงบประมาณ</t>
  </si>
  <si>
    <t>จ่ายเงินรับฝาก- หมายเหตุ 2</t>
  </si>
  <si>
    <t>รับสูงหรือ (ต่ำ) กว่าจริง</t>
  </si>
  <si>
    <t>อำเภอสำโรงทาบ  จังหวัดสุรินทร์</t>
  </si>
  <si>
    <t>รายงาน รับ-จ่าย เงินสด</t>
  </si>
  <si>
    <t>จนถึงปัจจุบัน</t>
  </si>
  <si>
    <t>รหัสบัญชี</t>
  </si>
  <si>
    <t>เดือนนี้</t>
  </si>
  <si>
    <t>ประมาณการ</t>
  </si>
  <si>
    <t>เกิดขึ้นจริง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</si>
  <si>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</si>
  <si>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</si>
  <si>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</si>
  <si>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</si>
  <si>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</si>
  <si>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</si>
  <si>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</si>
  <si>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</si>
  <si>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</si>
  <si>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เงินรับฝาก (หมายเหตุ 2 )</t>
  </si>
  <si>
    <t>รวมรายรับ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</si>
  <si>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</si>
  <si>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</si>
  <si>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</si>
  <si>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</si>
  <si>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</si>
  <si>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</si>
  <si>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</si>
  <si>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</si>
  <si>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เงินรับฝาก (หมายเหตุ 2) </t>
  </si>
  <si>
    <t>รวมรายจ่าย</t>
  </si>
  <si>
    <t>สูงกว่า</t>
  </si>
  <si>
    <t>รายรับ       รายจ่าย</t>
  </si>
  <si>
    <t>(ต่ำกว่า)</t>
  </si>
  <si>
    <t>ยอดยกไป</t>
  </si>
  <si>
    <t>องค์การบริหารส่วนตำบลศรีสุข   อำเภอสำโรงทาบ  จังหวัดสุรินทร์</t>
  </si>
  <si>
    <t>รายรับจริงประกอบงบทดลองและรายงานรับ-จ่าย</t>
  </si>
  <si>
    <t>รับจริง</t>
  </si>
  <si>
    <t>หมวดภาษีอากร</t>
  </si>
  <si>
    <t>1.ภาษีโรงเรือนและที่ดิน</t>
  </si>
  <si>
    <t>2.ภาษีบำรุงท้องที่</t>
  </si>
  <si>
    <t>3.ภาษีป้าย</t>
  </si>
  <si>
    <t>4.อากรฆ่าสัตว์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</si>
  <si>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</si>
  <si>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</si>
  <si>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</si>
  <si>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</si>
  <si>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</si>
  <si>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</si>
  <si>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</si>
  <si>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</si>
  <si>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</si>
  <si>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องค์การบริหารส่วนตำบลศรีสุข  อำเภอสำโรงทาบ จังหวัดสุรินทร์</t>
  </si>
  <si>
    <t>รับ</t>
  </si>
  <si>
    <t>จ่าย</t>
  </si>
  <si>
    <t>ภาษีหัก ณ ที่จ่าย</t>
  </si>
  <si>
    <t>เงินเศรษฐกิจชุมชนฯ</t>
  </si>
  <si>
    <t>รายได้จากสาธารณูปโภคและการพาณิชย์</t>
  </si>
  <si>
    <t>รวมทั้งสิ้น</t>
  </si>
  <si>
    <t xml:space="preserve">       ธนาคาร ธกส. ประเภท ออมทรัพย์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</si>
  <si>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</si>
  <si>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</si>
  <si>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</si>
  <si>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</si>
  <si>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</si>
  <si>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</si>
  <si>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</si>
  <si>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</si>
  <si>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คงเหลือ</t>
  </si>
  <si>
    <t>ผู้จัดทำ</t>
  </si>
  <si>
    <t>ผู้ตรวจสอบ</t>
  </si>
  <si>
    <t xml:space="preserve">       ธนาคารกรุงไทย ประเภท ออมทรัพย์</t>
  </si>
  <si>
    <t xml:space="preserve">       เลขที่บัญชี   331-0-02551-9</t>
  </si>
  <si>
    <t xml:space="preserve">                        (นางสายสมร    ธรรมสัตย์)</t>
  </si>
  <si>
    <t xml:space="preserve">       ธนาคาร ธกส. ประเภท ประจำ</t>
  </si>
  <si>
    <t xml:space="preserve"> </t>
  </si>
  <si>
    <t xml:space="preserve">       ธนาคาร ออมสิน ประเภท ฝากประจำ</t>
  </si>
  <si>
    <t xml:space="preserve">       เลขที่บัญชี   06-4602-36-000034-6</t>
  </si>
  <si>
    <t>บวก   :   เงินฝากระหว่างทาง</t>
  </si>
  <si>
    <t xml:space="preserve"> ผู้จัดทำ</t>
  </si>
  <si>
    <t xml:space="preserve">                         (นางสายสมร    ธรรมสัตย์)</t>
  </si>
  <si>
    <t>เงินสะสม</t>
  </si>
  <si>
    <t>เงินฝากธนาคาร กรุงไทย ประเภท กระแสรายวัน 331-6-00603-6</t>
  </si>
  <si>
    <t>เงินฝากธนาคาร กรุงไทย ประเภท ออมทรัพย์  331-0-02551-9</t>
  </si>
  <si>
    <t>เงินฝากธนาคาร ออมสิน ประเภท ประจำ 06-4602-36-000034-6</t>
  </si>
  <si>
    <t>รวมตั้งจ่าย</t>
  </si>
  <si>
    <t>รับจริงทั้งปี</t>
  </si>
  <si>
    <t xml:space="preserve">       ธนาคาร ธกส.  ประเภท กระแสรายวัน</t>
  </si>
  <si>
    <t xml:space="preserve">       ธนาคาร กรุงไทย  ประเภท กระแสรายวัน</t>
  </si>
  <si>
    <t xml:space="preserve">       เลขที่บัญชี    331-6-00603-6</t>
  </si>
  <si>
    <t>ค่าใช้จ่ายภาษีบำรุงท้องที่ 5%</t>
  </si>
  <si>
    <t>ส่วนลดภาษีบำรุงท้องที่ 6%</t>
  </si>
  <si>
    <t>ลูกหนี้เงินยืมเงินสะสม</t>
  </si>
  <si>
    <t xml:space="preserve">          บัญชีรายจ่ายรอจ่าย</t>
  </si>
  <si>
    <t xml:space="preserve">     ลูกหนี้เงินยืมเงินสะสม</t>
  </si>
  <si>
    <t>เงินประโยชน์ตอบแทนอื่นเป็นกรณีพิเศษ</t>
  </si>
  <si>
    <t>บัญชีรายจ่ายรอจ่าย (หมายเหตุ 3)</t>
  </si>
  <si>
    <t>110100</t>
  </si>
  <si>
    <t>110201</t>
  </si>
  <si>
    <t>110202</t>
  </si>
  <si>
    <t>110203</t>
  </si>
  <si>
    <t>110605</t>
  </si>
  <si>
    <t>510000</t>
  </si>
  <si>
    <t>531000</t>
  </si>
  <si>
    <t>532000</t>
  </si>
  <si>
    <t>533000</t>
  </si>
  <si>
    <t>534000</t>
  </si>
  <si>
    <t>561000</t>
  </si>
  <si>
    <t>541000</t>
  </si>
  <si>
    <t>542000</t>
  </si>
  <si>
    <t>550000</t>
  </si>
  <si>
    <t>210500</t>
  </si>
  <si>
    <t>300000</t>
  </si>
  <si>
    <t>320000</t>
  </si>
  <si>
    <t>230100</t>
  </si>
  <si>
    <t>411000</t>
  </si>
  <si>
    <t>411001</t>
  </si>
  <si>
    <t>411002</t>
  </si>
  <si>
    <t>411003</t>
  </si>
  <si>
    <t>411004</t>
  </si>
  <si>
    <t>412000</t>
  </si>
  <si>
    <t>412103</t>
  </si>
  <si>
    <t>412104</t>
  </si>
  <si>
    <t>412210</t>
  </si>
  <si>
    <t>412303</t>
  </si>
  <si>
    <t>413000</t>
  </si>
  <si>
    <t>413003</t>
  </si>
  <si>
    <t>414000</t>
  </si>
  <si>
    <t>415000</t>
  </si>
  <si>
    <t>415004</t>
  </si>
  <si>
    <t>415999</t>
  </si>
  <si>
    <t>416000</t>
  </si>
  <si>
    <t>421000</t>
  </si>
  <si>
    <t>421002</t>
  </si>
  <si>
    <t>421004</t>
  </si>
  <si>
    <t>421005</t>
  </si>
  <si>
    <t>421006</t>
  </si>
  <si>
    <t>421007</t>
  </si>
  <si>
    <t>421012</t>
  </si>
  <si>
    <t>421013</t>
  </si>
  <si>
    <t>421015</t>
  </si>
  <si>
    <t>หมวดเงินอุดหนุนทั่วไป</t>
  </si>
  <si>
    <t>โอนเลือกทำ</t>
  </si>
  <si>
    <t>431000</t>
  </si>
  <si>
    <t>431002</t>
  </si>
  <si>
    <t>441000</t>
  </si>
  <si>
    <t>1.เงินอุดหนุนระบุวัตถุประสงค์ด้านการศึกษา</t>
  </si>
  <si>
    <t>441001</t>
  </si>
  <si>
    <t>2.เงินอุดหนุนระบุวัตถุประสงค์จากกรมส่งเสริมการปกครองท้องถิ่น</t>
  </si>
  <si>
    <t>441002</t>
  </si>
  <si>
    <t xml:space="preserve">     ลูกหนี้เงินยืมเงินงบประมาณ</t>
  </si>
  <si>
    <t>110606</t>
  </si>
  <si>
    <t>รวมรายรับทั้งสิ้น</t>
  </si>
  <si>
    <t>เงินฝากธนาคาร ธกส. ประเภท ออมทรัพย์  886-8-00168-6</t>
  </si>
  <si>
    <t>เงินฝากธนาคาร ธกส. ประเภท ออมทรัพย์   886-8-00169-4</t>
  </si>
  <si>
    <t>เงินอุดหนุนระบุวัตถุประสงค์-เบี้ยยังชีพผู้สูงอายุ</t>
  </si>
  <si>
    <t>เงินอุดหนุนระบุวัตถุประสงค์-เบี้ยยังชีพผู้พิการ</t>
  </si>
  <si>
    <t xml:space="preserve">     เงินอุดหนุนระบุวัตถุประสงค์-เบี้ยยังชีพผู้สูงอายุ</t>
  </si>
  <si>
    <t xml:space="preserve">     เงินอุดหนุนระบุวัตถุประสงค์-เบี้ยยังชีพผู้พิการ</t>
  </si>
  <si>
    <t xml:space="preserve">     บัญชีรายจ่ายรอจ่าย (หมายเหตุ 3)</t>
  </si>
  <si>
    <t>บัญชีรายจ่ายรอจ่าย-หมายเหตุ 3</t>
  </si>
  <si>
    <t xml:space="preserve">       เลขที่บัญชี   886-8-00168-6</t>
  </si>
  <si>
    <t xml:space="preserve">       เลขที่บัญชี  886-5-00011-6</t>
  </si>
  <si>
    <t>เงินอุดหนุนระบุวัตถุประสงค์-ค่าตอบแทนผดด.</t>
  </si>
  <si>
    <t>เงินอุดหนุนระบุวัตถุประสงค์-เงินสมทบประกันสังคมผดด.</t>
  </si>
  <si>
    <t xml:space="preserve">     เงินอุดหนุนระบุวัตถุประสงค์-ค่าตอบแทนครูผดด.</t>
  </si>
  <si>
    <t xml:space="preserve">     เงินอุดหนุนระบุวัตถุประสงค์-เงินสมทบประกันสังคมผดด.</t>
  </si>
  <si>
    <t>441022</t>
  </si>
  <si>
    <t>จ่ายเงินอุดหนุนเฉพาะกิจค้างจ่าย-หมายเหตุ 4</t>
  </si>
  <si>
    <t>รับเงินรับฝาก-หมายเหตุ 2</t>
  </si>
  <si>
    <t xml:space="preserve">       เลขที่บัญชี   886-8-00169-4</t>
  </si>
  <si>
    <t>412128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</si>
  <si>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</si>
  <si>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</si>
  <si>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จ่ายเงินสะสม</t>
  </si>
  <si>
    <t xml:space="preserve">     เงินสะสม </t>
  </si>
  <si>
    <t>เงินฝากธนาคาร ธกส. ประเภท ประจำ        886-4-00002-4</t>
  </si>
  <si>
    <t xml:space="preserve">       เลขที่บัญชี  886-4-00002-4</t>
  </si>
  <si>
    <r>
      <t>เงินรับฝาก</t>
    </r>
    <r>
      <rPr>
        <b/>
        <sz val="14"/>
        <rFont val="TH SarabunPSK"/>
        <family val="2"/>
      </rPr>
      <t xml:space="preserve"> (หมายเหตุ 2)</t>
    </r>
  </si>
  <si>
    <r>
      <t>รายจ่ายรอจ่าย</t>
    </r>
    <r>
      <rPr>
        <b/>
        <sz val="14"/>
        <rFont val="TH SarabunPSK"/>
        <family val="2"/>
      </rPr>
      <t>(หมายเหตุ 3)</t>
    </r>
  </si>
  <si>
    <r>
      <t xml:space="preserve">รายรับ </t>
    </r>
    <r>
      <rPr>
        <b/>
        <sz val="14"/>
        <rFont val="TH SarabunPSK"/>
        <family val="2"/>
      </rPr>
      <t xml:space="preserve"> (หมายเหตุ 1)</t>
    </r>
  </si>
  <si>
    <r>
      <t xml:space="preserve">หัก : </t>
    </r>
    <r>
      <rPr>
        <sz val="14"/>
        <rFont val="TH SarabunPSK"/>
        <family val="2"/>
      </rPr>
      <t xml:space="preserve"> เช็คจ่ายที่ผู้รับยังไม่นำมาขึ้นเงินกับธนาคาร</t>
    </r>
  </si>
  <si>
    <r>
      <t xml:space="preserve">บวก : </t>
    </r>
    <r>
      <rPr>
        <sz val="14"/>
        <rFont val="TH SarabunPSK"/>
        <family val="2"/>
      </rPr>
      <t xml:space="preserve"> หรือ (หัก) รายการกระทบยอดอื่นๆ</t>
    </r>
  </si>
  <si>
    <r>
      <t>บวก 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</si>
  <si>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 </t>
    </r>
    <r>
      <rPr>
        <sz val="14"/>
        <rFont val="TH SarabunPSK"/>
        <family val="2"/>
      </rPr>
      <t>หรือ (หัก) รายการกระทบยอดอื่นๆ</t>
    </r>
  </si>
  <si>
    <r>
      <t xml:space="preserve">บวก   </t>
    </r>
    <r>
      <rPr>
        <sz val="14"/>
        <rFont val="TH SarabunPSK"/>
        <family val="2"/>
      </rPr>
      <t>:   เงินฝากระหว่างทาง</t>
    </r>
  </si>
  <si>
    <r>
      <t xml:space="preserve">หัก </t>
    </r>
    <r>
      <rPr>
        <sz val="14"/>
        <rFont val="TH SarabunPSK"/>
        <family val="2"/>
      </rPr>
      <t>:  เช็คจ่ายที่ผู้รับยังไม่นำมาขึ้นเงินกับธนาคาร</t>
    </r>
  </si>
  <si>
    <r>
      <t xml:space="preserve">บวก </t>
    </r>
    <r>
      <rPr>
        <sz val="14"/>
        <rFont val="TH SarabunPSK"/>
        <family val="2"/>
      </rPr>
      <t>:  หรือ (หัก) รายการกระทบยอดอื่นๆ</t>
    </r>
  </si>
  <si>
    <r>
      <t>บวก :</t>
    </r>
    <r>
      <rPr>
        <sz val="14"/>
        <rFont val="TH SarabunPSK"/>
        <family val="2"/>
      </rPr>
      <t xml:space="preserve">  หรือ (หัก) รายการกระทบยอดอื่นๆ</t>
    </r>
  </si>
  <si>
    <t>รายจ่ายผัดส่งใบสำคัญ</t>
  </si>
  <si>
    <t>เงินฝากธนาคาร ธกส. ประเภท กระแสรายวัน  886-5-00011-6</t>
  </si>
  <si>
    <t>210300</t>
  </si>
  <si>
    <t>เงินอุดหนุนเฉพาะกิจค้างจ่าย (หมายเหตุ 4)</t>
  </si>
  <si>
    <t>เงินอุดหนุนระบุวัตถุประสงค์-เงินเดือนครูผู้ดูแลเด็ก</t>
  </si>
  <si>
    <t xml:space="preserve">     เงินอุดหนุนระบุวัตถุประสงค์-เงินเดือนครูผู้ดูแลเด็ก</t>
  </si>
  <si>
    <t xml:space="preserve">                     (นางสายสมร     ธรรมสัตย์)</t>
  </si>
  <si>
    <t xml:space="preserve">                 (นางสายสมร     ธรรมสัตย์)</t>
  </si>
  <si>
    <r>
      <t>หัก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</si>
  <si>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                    (นางสายสมร    ธรรมสัตย์)</t>
  </si>
  <si>
    <t xml:space="preserve">                   (นางสายสมร    ธรรมสัตย์)</t>
  </si>
  <si>
    <t xml:space="preserve">                       (นางสายสมร    ธรรมสัตย์)</t>
  </si>
  <si>
    <t xml:space="preserve">                    (นางสายสมร    ธรรมสัตย์)</t>
  </si>
  <si>
    <t xml:space="preserve">                   ตำแหน่ง นักบริหารงานการคลัง 6</t>
  </si>
  <si>
    <t xml:space="preserve">               ตำแหน่ง นักบริหารงานการคลัง 6</t>
  </si>
  <si>
    <t xml:space="preserve">                 ตำแหน่ง นักบริหารงานการคลัง 6</t>
  </si>
  <si>
    <t xml:space="preserve">                     ตำแหน่ง นักบริหารงานการคลัง 6</t>
  </si>
  <si>
    <t xml:space="preserve">     เงินอุดหนุนเฉพาะกิจค้างจ่าย (หมายเหตุ4)</t>
  </si>
  <si>
    <t>รายจ่ายค้างจ่าย (หมายเหตุ 5)</t>
  </si>
  <si>
    <t>บัญชีรายจ่ายค้างจ่าย-หมายเหตุ 5</t>
  </si>
  <si>
    <t>บัญชีรายเงินอุดหนุนเฉพาะกิจค้างจ่าย-หมายเหตุ 4</t>
  </si>
  <si>
    <t>บัญชีรายจ่ายค้างจ่าย (หมายเหตุ 5)</t>
  </si>
  <si>
    <t>1.ค่าธรรมเนียมเกี่ยวกับใบอนุญาตการขายสุรา</t>
  </si>
  <si>
    <t>2.ค่าธรรมเนียมเกี่ยวกับใบอนุญาตการพนัน</t>
  </si>
  <si>
    <t>3.ค่าธรรมเนียมจดทะเบียนพาณิชย์</t>
  </si>
  <si>
    <t>4.ค่าปรับการผิดสัญญา</t>
  </si>
  <si>
    <t>5.ค่าใบอนุญาตประกอบการค้าสำหรับกิจการที่เป็นอันตรายต่อสุขภาพ</t>
  </si>
  <si>
    <t>1.ดอกเบี้ยเงินฝาก</t>
  </si>
  <si>
    <t>1.ค่าขายแบบแปลน</t>
  </si>
  <si>
    <t>2.รายได้เบ็ดเตล็ดอื่นๆ</t>
  </si>
  <si>
    <t>1.ภาษีมูลค่าเพิ่มตามพ.ร.บ.กำหนดแผนฯ</t>
  </si>
  <si>
    <t>2.ภาษีมูลสค่าเพิ่ม 1 ใน 9</t>
  </si>
  <si>
    <t>3.ภาษีธุรกิจเฉพาะ</t>
  </si>
  <si>
    <t>4.ภาษีสุรา</t>
  </si>
  <si>
    <t>5.ภาษีสรรพสามิต</t>
  </si>
  <si>
    <t>6.ค่าภาคหลวงแร่</t>
  </si>
  <si>
    <t>7.ค่าภาคหลวงปิโตเลี่ยม</t>
  </si>
  <si>
    <t>8.ค่าธรรมเนียมจดทะเบียนสิทธิและนิติกรรมตามประมวลกฎหมายที่ดิน</t>
  </si>
  <si>
    <t>1.เงินอุดหนุนทั่วไป สำหรับดำเนินการตามอำนาจหน้าที่และภารกิจถ่าย</t>
  </si>
  <si>
    <t xml:space="preserve">     รายจ่ายผัดส่งใบสำคัญ</t>
  </si>
  <si>
    <t xml:space="preserve">     เงินเดือน (ฝ่ายประจำ)</t>
  </si>
  <si>
    <t xml:space="preserve">     เงินเดือน (ฝ่ายการเมือง)</t>
  </si>
  <si>
    <t>110608</t>
  </si>
  <si>
    <t>บัญชีเงินขาดบัญชี</t>
  </si>
  <si>
    <t xml:space="preserve">     บัญชีเงินขาดบัญชี</t>
  </si>
  <si>
    <t xml:space="preserve">        นักบริหารงานการคลัง 6                              นักบริหารงาน อบต. 8                           นายกองค์การบริหารส่วนตำบลศรีสุข</t>
  </si>
  <si>
    <t xml:space="preserve">        นักบริหารงานการคลัง 6                              นักบริหารงาน อบต. 8                        นายกองค์การบริหารส่วนตำบลศรีสุข</t>
  </si>
  <si>
    <t xml:space="preserve">        นักบริหารงานการคลัง 6                              นักบริหารงาน อบต. 8                            นายกองค์การบริหารส่วนตำบลศรีสุข</t>
  </si>
  <si>
    <t xml:space="preserve">        นักบริหารงานการคลัง 6                              นักบริหารงาน อบต. 8                          นายกองค์การบริหารส่วนตำบลศรีสุข</t>
  </si>
  <si>
    <t>เงินเดือน (ฝ่ายประจำ)</t>
  </si>
  <si>
    <t>522000</t>
  </si>
  <si>
    <t>521000</t>
  </si>
  <si>
    <t>เงินเดือน (ฝ่ายการเมือง)</t>
  </si>
  <si>
    <t xml:space="preserve">     บัญชีรายจ่ายค้างจ่าย (หมายเหตุ5)</t>
  </si>
  <si>
    <t>210402</t>
  </si>
  <si>
    <t xml:space="preserve">       (นางสายสมร   ธรรมสัตย์)                           (นางชุติกาญจน์    คงสุข)                                   (นายบุญเชบ   ทองคำ)</t>
  </si>
  <si>
    <t xml:space="preserve">       (นางสายสมร   ธรรมสัตย์)                            (นางชุติกาญจน์   คงสุข)                                 (นายบุญเชบ   ทองคำ)</t>
  </si>
  <si>
    <t xml:space="preserve">       (นางสายสมร   ธรรมสัตย์)                           (นางชุติกาญจน์   คงสุข)                                 (นายบุญเชบ   ทองคำ)</t>
  </si>
  <si>
    <t xml:space="preserve">        (นางสายสมร   ธรรมสัตย์)                           (นางชุติกาญจน์   คงสุข)                             (นายบุญเชบ   ทองคำ)</t>
  </si>
  <si>
    <t xml:space="preserve">         นักบริหารงานการคลัง 6                              นักบริหารงาน อบต. 8                  นายกองค์การบริหารส่วนตำบลศรีสุข</t>
  </si>
  <si>
    <t xml:space="preserve">       (นางสายสมร   ธรรมสัตย์)                            (นางชุติกาญจน์   คงสุข)                                 (นายบุญเชบ  ทองคำ)</t>
  </si>
  <si>
    <t xml:space="preserve">       (นางสายสมร   ธรรมสัตย์)                           (นางชุติกาญจน์    คงสุข)                                 (นายบุญเชบ   ทองคำ)</t>
  </si>
  <si>
    <t xml:space="preserve">       (นางสายสมร   ธรรมสัตย์)                           (นางชุติกาญจน์   คงสุข)                                 (นายบุญเชบ    ทองคำ)</t>
  </si>
  <si>
    <t>เงินอุดหนุนระบุวัตถุประสงค์-เงินค่ารักษาพยาบาลครู ผดด.</t>
  </si>
  <si>
    <t xml:space="preserve">     เงินอุดหนุนระบุวัตถุประสงค์-เงินค่ารักษาพยาบาลครูผดด.</t>
  </si>
  <si>
    <t>เงินอุดหนุนทั่วไป</t>
  </si>
  <si>
    <t>เงินอุดหนุนระบุวัตถุประสงค์-เงินช่วยเหลือการศึกษาบุตรครูผดด.</t>
  </si>
  <si>
    <t xml:space="preserve">     เงินอุดหนุนระบุวัตถุประสงค์-เงินทุนการศึกษาบุตรครูผดด.</t>
  </si>
  <si>
    <t>รวมเฉพาะตามงบประมาณรายจ่าย</t>
  </si>
  <si>
    <t>ยอดเงินรับจริง</t>
  </si>
  <si>
    <t>ยอดเบิกจ่ายจริง</t>
  </si>
  <si>
    <t>คสล. ม.2</t>
  </si>
  <si>
    <t>คสล. ม.6</t>
  </si>
  <si>
    <t>คสล. ม.3</t>
  </si>
  <si>
    <t>คสล. ม.7</t>
  </si>
  <si>
    <t>คสล. ม.5</t>
  </si>
  <si>
    <t>คสล. ม.8</t>
  </si>
  <si>
    <t>ตามข้อบัญญัติงบประมาณ</t>
  </si>
  <si>
    <t>ตามข้อบัญญัติ</t>
  </si>
  <si>
    <t>เงินอุดหนุนเฉพาะกิจผู้สูงอายุ</t>
  </si>
  <si>
    <t>เงินอุดหนุนเฉพาะกิจผู้พิการ</t>
  </si>
  <si>
    <t>เงินอุดหนุนเฉพาะกิจ-เงินเดือนครูผดด.</t>
  </si>
  <si>
    <t>เงินอุดหนุนเฉพาะกิจ-ค่าจ้างครูผดด.</t>
  </si>
  <si>
    <t>เงินอุดหนุนเฉพาะกิจ-สมทบประกันสังคมครูผดด.</t>
  </si>
  <si>
    <t>เงินอุดหนุนเฉพาะกิจ-ค่ารักษาพยาบาลครูผดด.</t>
  </si>
  <si>
    <t>เงินอุดหนุนเฉพาะกิจ-เงินช่วยเหลือการศึกษาบุตร</t>
  </si>
  <si>
    <t>รายการที่ต้องเบิกจ่ายแต่ยังไม่ได้เบิกจ่าย</t>
  </si>
  <si>
    <t>หมายเหตุ</t>
  </si>
  <si>
    <t>เงินอุดหนุนอาหารกลางวันศูนย์พัฒนาเด็กเล็ก</t>
  </si>
  <si>
    <t>เงินอุดหนุนอาหารกลางวันโรงเรียนบ้านหนองดุม</t>
  </si>
  <si>
    <t>เงินอุดหนุนสาธารณสุขมูลฐาน</t>
  </si>
  <si>
    <t>อาหารเสริมนมศูนย์เด็ก</t>
  </si>
  <si>
    <t>อาหารเสริมนมโรงเรียนบ้านหนองดุม</t>
  </si>
  <si>
    <t>รวมที่ต้องจ่าย</t>
  </si>
  <si>
    <t>จ้างเหมารายเดือน สารินี</t>
  </si>
  <si>
    <t>จ้างเหมารายเดือน ปาน</t>
  </si>
  <si>
    <t>จ้างเหมารายเดือน จินตนา</t>
  </si>
  <si>
    <t>จ้างเหมารายเดือน ประดิษฐ</t>
  </si>
  <si>
    <t>จ้างเหมารายเดือน ปรีดา</t>
  </si>
  <si>
    <t>เงินอุดหนุนระบุวัตถุประสงค์-เงินเดือนครูผู้ดูแลเด็กเพิ่มเติมปี55</t>
  </si>
  <si>
    <t xml:space="preserve">     เงินอุดหนุนระบุวัตถุประสงค์-เงินเดือนครูผู้ดูแลเด็กเพิ่มเติมปี55</t>
  </si>
  <si>
    <t>เงินอุดหนุนเฉพาะกิจ-เงินเดือนครูผดด.เพิ่มเติมปี 55</t>
  </si>
  <si>
    <t>เงินอุดหนุนระบุวัตถุประสงค์-ค่ารักษาพยาบาลพนักงาน</t>
  </si>
  <si>
    <t xml:space="preserve">     เงินอุดหนุนระบุวัตถุประสงค์-เงินค่ารักษาพยาบาลพนักงาน</t>
  </si>
  <si>
    <t>เงินอุดหนุนเฉพาะกิจ-ค่ารักษาพยาบาลพนักงานส่วนตำบล</t>
  </si>
  <si>
    <t>9.เงินภาษีและค่าธรรมเนียมรถยนต์</t>
  </si>
  <si>
    <t xml:space="preserve">รายงานสถานะการเงิน  ณ  31 พฤษภาคม 2557 </t>
  </si>
  <si>
    <t>เงินอุดหนุนระบุวัตถุประสงค์-ปรับปรุงที่อยู่อาศัยผู้พิการ</t>
  </si>
  <si>
    <t>เงินอุดหนุนเฉพาะกิจ-ถนนลาดยางบ.โคกสมบูรณ์-บ.ดู่โศก</t>
  </si>
  <si>
    <t xml:space="preserve">     เงินอุดหนุนเฉพาะกิจ-ถนนลาดยางบ.โคกสมบูรณ์-บ.ดู่โศก</t>
  </si>
  <si>
    <t>เงินอุดหนุนระบุวัตถุประสงค์-ค่าจัดการเรียนการสอนศูนย์เด็กฯ</t>
  </si>
  <si>
    <t xml:space="preserve">     เงินอุดหนุนระบุวัตถุประสงค์-ค่าจัดการเรียนการสอนศูนย์เด็ก</t>
  </si>
  <si>
    <t>8 ส.ค. 2557</t>
  </si>
  <si>
    <t>10001082</t>
  </si>
  <si>
    <t>-</t>
  </si>
  <si>
    <t>โครงการก่อสร้างถนนคอนกรีตเสริมเหล็ก หมู่ 6 (ถนนรอบวัดช่วงที่ 2)</t>
  </si>
  <si>
    <t xml:space="preserve">          บัญชีรายจ่ายค้างจ่าย</t>
  </si>
  <si>
    <t xml:space="preserve">     เงินอุดหนุนระบุวัตถุประสงค์-ปรับปรุงที่อยู่อาศัยผู้พิการ</t>
  </si>
  <si>
    <t>ณ วันที่  31 ตุลาคม  2557</t>
  </si>
  <si>
    <t>รายละเอียดเงินรับฝาก  ประจำเดือน ตุลาคม  2557</t>
  </si>
  <si>
    <t>เพียงวันที่  31 ตุลาคม  2557</t>
  </si>
  <si>
    <t>ปีงบประมาณ   2558</t>
  </si>
  <si>
    <t>วันที่  31  ตุลาคม  2557</t>
  </si>
  <si>
    <t>รายละเอียดประกอบงบทดลองและรายงานรับ-จ่ายเงินสด ประจำเดือน ตุลาคม  2557</t>
  </si>
  <si>
    <t>ยอดคงเหลือตามรายงานธนาคาร ณ วันที่ 31 ตุลาคม  2557</t>
  </si>
  <si>
    <t>ยอดคงเหลือตามบัญชี ณ วันที่  31 ตุลาคม  2557</t>
  </si>
  <si>
    <t xml:space="preserve">          ลงชื่อ.........................................................วันที่ 31 ต.ค. 57</t>
  </si>
  <si>
    <t xml:space="preserve">        ลงชื่อ.......................................................วันที่  31 ต.ค. 57</t>
  </si>
  <si>
    <t>ยอดคงเหลือตามบัญชี ณ วันที่  31 ตุลาคม 2557</t>
  </si>
  <si>
    <t xml:space="preserve">         ลงชื่อ..........................................................วันที่ 31 ต.ค. 57</t>
  </si>
  <si>
    <t xml:space="preserve">         ลงชื่อ.....................................................วันที่ 31 ต.ค. 57</t>
  </si>
  <si>
    <t>ยอดคงเหลือตามรายงานธนาคาร ณ วันที่ 31  ตุลาคม  2557</t>
  </si>
  <si>
    <t>ยอดคงเหลือตามบัญชี ณ วันที่ 31 ตุลาคม  2557</t>
  </si>
  <si>
    <t xml:space="preserve">         ลงชื่อ.........................................................วันที่  31 ต.ค. 57</t>
  </si>
  <si>
    <t xml:space="preserve">         ลงชื่อ...................................................วันที่ 31 ต.ค. 57</t>
  </si>
  <si>
    <t>ยอดคงเหลือตามบัญชี ณ วันที่ 31 ตุลาคม 2557</t>
  </si>
  <si>
    <t xml:space="preserve">       ลงชื่อ........................................................วันที่ 31 ต.ค. 57</t>
  </si>
  <si>
    <t>ยอดคงเหลือตามรายงานธนาคาร ณ วันที่  31 ตุลาคม  2557</t>
  </si>
  <si>
    <t xml:space="preserve">            ลงชื่อ.......................................................วันที่ 31 ต.ค. 57</t>
  </si>
  <si>
    <t xml:space="preserve">       ลงชื่อ.......................................................วันที่ 31 ต.ค. 57</t>
  </si>
  <si>
    <t xml:space="preserve">        ลงชื่อ.......................................................วันที่ 31 ต.ค. 57</t>
  </si>
  <si>
    <t xml:space="preserve">           ลงชื่อ.......................................................วันที่  31 ต.ค. 57</t>
  </si>
  <si>
    <t>รายได้จัดเก็บ</t>
  </si>
  <si>
    <t>หมวดเงินอุดหนุนทั่วไประบุวัตถุประสงค์</t>
  </si>
  <si>
    <t>3.เงินอุดหนุนทั่วไประบุวัตถุประสงค์-เบี้ยยังชีพผู้สูงอายุ</t>
  </si>
  <si>
    <t>4.เงินอุดหนุนทั่วไประบุวัตถุประสงค์-เบี้ยยังชีพผู้พิการ</t>
  </si>
  <si>
    <t>5.เงินอุดหนุนทั่วไประบุวัตถุประสงค์-เงินเดือนครูผู้ดูแลเด็ก</t>
  </si>
  <si>
    <t>6.เงินอุดหนุนทั่วไประบุวัตถุประสงค์-เงินค่าตอบแทนครูผู้ดูแลเด็ก</t>
  </si>
  <si>
    <t>7.เงินอุดหนุนทั่วไประบุวัตถุประสงค์-เงินสมทบประกันสังคมครูผู้ดูแลเด็ก</t>
  </si>
  <si>
    <t>8.เงินอุดหนุนทั่วไประบุวัตถุประสงค์-เงินช่วยเหลือการศึกษาบุตรครูผู้ดูแลเด็ก</t>
  </si>
  <si>
    <t>9.เงินอุดหนุนทั่วไประบุวัตถุประสงค์-เงินสวัสดิการครูผู้ดูแลเด็ก(ค่ารักษาพยาบาล)</t>
  </si>
  <si>
    <t>10.เงินอุดหนุนทั่วไประบุวัตถุประสงค์-ค่าจัดการเรียนการสอนศูนย์เด็กฯ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</si>
  <si>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</si>
  <si>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</si>
  <si>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เงินอุดหนุนทั่วไประบุวัตถุประสงค์-เงินเดือนครูผู้ดูแลเด็ก</t>
  </si>
  <si>
    <t>เงินอุดหนุนทั่วไประบุวัตถุประสงค์-ค่าตอบแทนครูผู้ดูแลเด็ก</t>
  </si>
  <si>
    <t>เงินอุดหนุนทั่วไประบุวัตถุประสงค์-เงินสมทบประกันสังคมครูผู้ดูแลเด็ก</t>
  </si>
  <si>
    <t>เงินอุดหนุนทั่วไประบุวัตถุประสงค์-เงินช่วยเหลือการศึกษาบุตรครูผู้ดูแลเด็ก</t>
  </si>
  <si>
    <t>เงินอุดหนุนทั่วไประบุวัตถุประสงค์-เงินค่ารักษาพยาบาลครูผู้ดูแลเด็ก</t>
  </si>
  <si>
    <t xml:space="preserve">          เงินอุดหนุนทั่วไประบุวัตถุประสงค์-เบี้ยยังชีพผู้สูงอายุ</t>
  </si>
  <si>
    <t xml:space="preserve">          เงินอุดหนุนทั่วไประบุวัตถุประสงค์-เบี้ยยังชีพผู้พิการ</t>
  </si>
  <si>
    <t xml:space="preserve">          เงินอุดหนุนทั่วไประบุวัตถุประสงค์-เงินเดือนครูผู้ดูแลเด็ก</t>
  </si>
  <si>
    <t xml:space="preserve">          เงินอุดหนุนทั่วไประบุวัตถุประสงค์-ค่าตอบแทนครูผู้ดูแลเด็ก</t>
  </si>
  <si>
    <t xml:space="preserve">          เงินอุดหนุนทั่วไประบุวัตถุประสงค์-เงินสมทบประกันสังคมครูผู้ดูแลเด็ก</t>
  </si>
  <si>
    <t xml:space="preserve">                                                           ประจำเดือน  ตุลาคม  พ.ศ. 2557</t>
  </si>
  <si>
    <t>เงินอุดหนุนทั่วไประบุวัตถุประสงค์-เบี้ยยังชีพคนชรา</t>
  </si>
  <si>
    <t>เงินอุดหนุนทั่วไประบุวัตถุประสงค์-ค่าตอบแทนผดด.</t>
  </si>
  <si>
    <t>เงินอุดหนุนทั่วไประบุวัตถุประสงค์-เงินสมทบประกันสังคม ผดด.</t>
  </si>
  <si>
    <t>เงินอุดหนุนทั่วไประบุวัตถุประสงค์-ค่าจัดการเรียนการสอนศูนย์เด็กเล็กฯ</t>
  </si>
  <si>
    <t>เงินอุดหนุนทั่วไประบุวัตถุประสงค์-ค่าจัดการศึกษาเด็กศูนย์พัฒนาเด็กเล็ก</t>
  </si>
  <si>
    <t>เงินอุดหนุนทั่วไประบุวัตถุประสงค์-เงินค่ารักษาพยาบาลครูผดด.</t>
  </si>
  <si>
    <t>31 ต.ค. 2557</t>
  </si>
  <si>
    <t>10001122</t>
  </si>
  <si>
    <t>28 ต.ค. 2557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</si>
</sst>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u val="single"/>
      <sz val="14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u val="singleAccounting"/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194" fontId="5" fillId="0" borderId="12" xfId="35" applyFont="1" applyBorder="1" applyAlignment="1">
      <alignment/>
    </xf>
    <xf numFmtId="194" fontId="5" fillId="0" borderId="0" xfId="35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194" fontId="5" fillId="0" borderId="14" xfId="35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94" fontId="5" fillId="0" borderId="18" xfId="35" applyFont="1" applyBorder="1" applyAlignment="1">
      <alignment/>
    </xf>
    <xf numFmtId="194" fontId="5" fillId="0" borderId="0" xfId="35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94" fontId="5" fillId="0" borderId="10" xfId="35" applyFont="1" applyBorder="1" applyAlignment="1">
      <alignment/>
    </xf>
    <xf numFmtId="19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9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94" fontId="4" fillId="0" borderId="10" xfId="35" applyFont="1" applyBorder="1" applyAlignment="1">
      <alignment/>
    </xf>
    <xf numFmtId="194" fontId="4" fillId="0" borderId="0" xfId="35" applyFont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94" fontId="4" fillId="0" borderId="12" xfId="35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0" xfId="0" applyNumberFormat="1" applyFont="1" applyAlignment="1">
      <alignment horizontal="center"/>
    </xf>
    <xf numFmtId="194" fontId="4" fillId="0" borderId="14" xfId="35" applyFont="1" applyBorder="1" applyAlignment="1">
      <alignment/>
    </xf>
    <xf numFmtId="194" fontId="4" fillId="0" borderId="14" xfId="35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94" fontId="5" fillId="0" borderId="14" xfId="35" applyNumberFormat="1" applyFont="1" applyBorder="1" applyAlignment="1">
      <alignment horizontal="center"/>
    </xf>
    <xf numFmtId="194" fontId="5" fillId="0" borderId="14" xfId="35" applyFont="1" applyBorder="1" applyAlignment="1">
      <alignment horizontal="right"/>
    </xf>
    <xf numFmtId="194" fontId="5" fillId="0" borderId="17" xfId="35" applyFont="1" applyBorder="1" applyAlignment="1">
      <alignment/>
    </xf>
    <xf numFmtId="0" fontId="4" fillId="0" borderId="14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94" fontId="4" fillId="0" borderId="0" xfId="35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94" fontId="5" fillId="0" borderId="11" xfId="35" applyFont="1" applyBorder="1" applyAlignment="1">
      <alignment/>
    </xf>
    <xf numFmtId="0" fontId="4" fillId="0" borderId="12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94" fontId="5" fillId="0" borderId="13" xfId="35" applyFont="1" applyBorder="1" applyAlignment="1">
      <alignment/>
    </xf>
    <xf numFmtId="194" fontId="4" fillId="0" borderId="20" xfId="0" applyNumberFormat="1" applyFont="1" applyBorder="1" applyAlignment="1">
      <alignment/>
    </xf>
    <xf numFmtId="194" fontId="5" fillId="0" borderId="15" xfId="35" applyFont="1" applyBorder="1" applyAlignment="1">
      <alignment/>
    </xf>
    <xf numFmtId="194" fontId="4" fillId="0" borderId="21" xfId="0" applyNumberFormat="1" applyFont="1" applyBorder="1" applyAlignment="1">
      <alignment/>
    </xf>
    <xf numFmtId="194" fontId="5" fillId="0" borderId="0" xfId="35" applyFont="1" applyAlignment="1">
      <alignment horizontal="center"/>
    </xf>
    <xf numFmtId="0" fontId="8" fillId="0" borderId="0" xfId="0" applyFont="1" applyAlignment="1">
      <alignment horizontal="center"/>
    </xf>
    <xf numFmtId="194" fontId="4" fillId="0" borderId="0" xfId="35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5" fillId="0" borderId="19" xfId="0" applyFont="1" applyBorder="1" applyAlignment="1">
      <alignment/>
    </xf>
    <xf numFmtId="194" fontId="4" fillId="0" borderId="22" xfId="35" applyFont="1" applyBorder="1" applyAlignment="1">
      <alignment/>
    </xf>
    <xf numFmtId="0" fontId="5" fillId="0" borderId="23" xfId="0" applyFont="1" applyBorder="1" applyAlignment="1">
      <alignment/>
    </xf>
    <xf numFmtId="1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94" fontId="5" fillId="0" borderId="15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4" fontId="4" fillId="0" borderId="10" xfId="35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3" xfId="35" applyFont="1" applyFill="1" applyBorder="1" applyAlignment="1">
      <alignment/>
    </xf>
    <xf numFmtId="194" fontId="4" fillId="0" borderId="2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94" fontId="4" fillId="0" borderId="20" xfId="35" applyFont="1" applyBorder="1" applyAlignment="1">
      <alignment vertical="center"/>
    </xf>
    <xf numFmtId="194" fontId="5" fillId="0" borderId="0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194" fontId="4" fillId="0" borderId="17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94" fontId="7" fillId="0" borderId="10" xfId="35" applyFont="1" applyBorder="1" applyAlignment="1">
      <alignment/>
    </xf>
    <xf numFmtId="194" fontId="7" fillId="0" borderId="10" xfId="35" applyFont="1" applyFill="1" applyBorder="1" applyAlignment="1">
      <alignment/>
    </xf>
    <xf numFmtId="0" fontId="9" fillId="0" borderId="0" xfId="0" applyFont="1" applyAlignment="1">
      <alignment/>
    </xf>
    <xf numFmtId="194" fontId="9" fillId="0" borderId="0" xfId="35" applyFont="1" applyAlignment="1">
      <alignment/>
    </xf>
    <xf numFmtId="0" fontId="10" fillId="0" borderId="0" xfId="0" applyFont="1" applyAlignment="1">
      <alignment/>
    </xf>
    <xf numFmtId="19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9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94" fontId="5" fillId="0" borderId="19" xfId="35" applyFont="1" applyBorder="1" applyAlignment="1">
      <alignment/>
    </xf>
    <xf numFmtId="194" fontId="7" fillId="0" borderId="0" xfId="0" applyNumberFormat="1" applyFont="1" applyAlignment="1">
      <alignment/>
    </xf>
    <xf numFmtId="49" fontId="5" fillId="0" borderId="15" xfId="0" applyNumberFormat="1" applyFont="1" applyBorder="1" applyAlignment="1">
      <alignment horizontal="center"/>
    </xf>
    <xf numFmtId="194" fontId="5" fillId="0" borderId="14" xfId="35" applyFont="1" applyFill="1" applyBorder="1" applyAlignment="1">
      <alignment/>
    </xf>
    <xf numFmtId="0" fontId="14" fillId="0" borderId="0" xfId="0" applyFont="1" applyBorder="1" applyAlignment="1">
      <alignment horizontal="center"/>
    </xf>
    <xf numFmtId="194" fontId="14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35</xdr:row>
      <xdr:rowOff>0</xdr:rowOff>
    </xdr:from>
    <xdr:to>
      <xdr:col>4</xdr:col>
      <xdr:colOff>1171575</xdr:colOff>
      <xdr:row>35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38800" y="8010525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45</xdr:row>
      <xdr:rowOff>28575</xdr:rowOff>
    </xdr:from>
    <xdr:to>
      <xdr:col>4</xdr:col>
      <xdr:colOff>1066800</xdr:colOff>
      <xdr:row>45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57850" y="1062990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  <xdr:twoCellAnchor>
    <xdr:from>
      <xdr:col>4</xdr:col>
      <xdr:colOff>209550</xdr:colOff>
      <xdr:row>0</xdr:row>
      <xdr:rowOff>76200</xdr:rowOff>
    </xdr:from>
    <xdr:to>
      <xdr:col>4</xdr:col>
      <xdr:colOff>1057275</xdr:colOff>
      <xdr:row>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48325" y="76200"/>
          <a:ext cx="847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1/2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4</xdr:col>
      <xdr:colOff>885825</xdr:colOff>
      <xdr:row>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81675" y="66675"/>
          <a:ext cx="847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  <xdr:twoCellAnchor>
    <xdr:from>
      <xdr:col>4</xdr:col>
      <xdr:colOff>47625</xdr:colOff>
      <xdr:row>1</xdr:row>
      <xdr:rowOff>38100</xdr:rowOff>
    </xdr:from>
    <xdr:to>
      <xdr:col>4</xdr:col>
      <xdr:colOff>895350</xdr:colOff>
      <xdr:row>2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91200" y="323850"/>
          <a:ext cx="8477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1/2</a:t>
          </a:r>
        </a:p>
      </xdr:txBody>
    </xdr:sp>
    <xdr:clientData/>
  </xdr:twoCellAnchor>
  <xdr:twoCellAnchor>
    <xdr:from>
      <xdr:col>4</xdr:col>
      <xdr:colOff>9525</xdr:colOff>
      <xdr:row>38</xdr:row>
      <xdr:rowOff>0</xdr:rowOff>
    </xdr:from>
    <xdr:to>
      <xdr:col>4</xdr:col>
      <xdr:colOff>857250</xdr:colOff>
      <xdr:row>38</xdr:row>
      <xdr:rowOff>200025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53100" y="105727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หน้า 2/2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95775" y="366712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28575</xdr:rowOff>
    </xdr:from>
    <xdr:to>
      <xdr:col>6</xdr:col>
      <xdr:colOff>314325</xdr:colOff>
      <xdr:row>29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95775" y="72866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57675" y="17526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76725" y="20383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6</xdr:col>
      <xdr:colOff>314325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>
          <a:off x="4295775" y="786765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23</xdr:row>
      <xdr:rowOff>57150</xdr:rowOff>
    </xdr:from>
    <xdr:to>
      <xdr:col>6</xdr:col>
      <xdr:colOff>295275</xdr:colOff>
      <xdr:row>23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95775" y="579120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86275" y="38385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86275" y="76390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48175" y="17526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467225" y="20383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486275" y="808672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21</xdr:row>
      <xdr:rowOff>9525</xdr:rowOff>
    </xdr:from>
    <xdr:to>
      <xdr:col>6</xdr:col>
      <xdr:colOff>266700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4457700" y="5724525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40957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4580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4310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288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972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00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0" y="43719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86250" y="74771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48150" y="2181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67200" y="24669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286250" y="79914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21</xdr:row>
      <xdr:rowOff>57150</xdr:rowOff>
    </xdr:from>
    <xdr:to>
      <xdr:col>6</xdr:col>
      <xdr:colOff>295275</xdr:colOff>
      <xdr:row>21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86250" y="595312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7" sqref="B7"/>
    </sheetView>
  </sheetViews>
  <sheetFormatPr defaultColWidth="9.140625" defaultRowHeight="24.75" customHeight="1"/>
  <cols>
    <col min="1" max="1" width="2.421875" style="2" customWidth="1"/>
    <col min="2" max="2" width="51.7109375" style="2" customWidth="1"/>
    <col min="3" max="3" width="9.140625" style="2" customWidth="1"/>
    <col min="4" max="4" width="16.421875" style="2" customWidth="1"/>
    <col min="5" max="5" width="18.421875" style="2" customWidth="1"/>
    <col min="6" max="6" width="9.57421875" style="2" customWidth="1"/>
    <col min="7" max="7" width="13.57421875" style="2" customWidth="1"/>
    <col min="8" max="8" width="15.00390625" style="2" customWidth="1"/>
    <col min="9" max="16384" width="9.140625" style="2" customWidth="1"/>
  </cols>
  <sheetData>
    <row r="1" spans="2:6" ht="18" customHeight="1">
      <c r="B1" s="126" t="s">
        <v>3</v>
      </c>
      <c r="C1" s="126"/>
      <c r="D1" s="126"/>
      <c r="E1" s="126"/>
      <c r="F1" s="1"/>
    </row>
    <row r="2" spans="2:6" ht="12.75" customHeight="1">
      <c r="B2" s="126" t="s">
        <v>4</v>
      </c>
      <c r="C2" s="126"/>
      <c r="D2" s="126"/>
      <c r="E2" s="126"/>
      <c r="F2" s="1"/>
    </row>
    <row r="3" spans="2:6" ht="16.5" customHeight="1">
      <c r="B3" s="127" t="s">
        <v>339</v>
      </c>
      <c r="C3" s="127"/>
      <c r="D3" s="127"/>
      <c r="E3" s="127"/>
      <c r="F3" s="3"/>
    </row>
    <row r="4" spans="2:6" ht="18.75" customHeight="1">
      <c r="B4" s="71" t="s">
        <v>5</v>
      </c>
      <c r="C4" s="71" t="s">
        <v>6</v>
      </c>
      <c r="D4" s="71" t="s">
        <v>7</v>
      </c>
      <c r="E4" s="71" t="s">
        <v>8</v>
      </c>
      <c r="F4" s="5"/>
    </row>
    <row r="5" spans="2:6" ht="18.75" customHeight="1">
      <c r="B5" s="6" t="s">
        <v>9</v>
      </c>
      <c r="C5" s="7" t="s">
        <v>129</v>
      </c>
      <c r="D5" s="8">
        <v>0</v>
      </c>
      <c r="E5" s="8"/>
      <c r="F5" s="9"/>
    </row>
    <row r="6" spans="2:6" ht="19.5" customHeight="1">
      <c r="B6" s="10" t="s">
        <v>185</v>
      </c>
      <c r="C6" s="11" t="s">
        <v>130</v>
      </c>
      <c r="D6" s="12">
        <v>3024644.92</v>
      </c>
      <c r="E6" s="12"/>
      <c r="F6" s="9"/>
    </row>
    <row r="7" spans="2:7" ht="19.5" customHeight="1">
      <c r="B7" s="10" t="s">
        <v>186</v>
      </c>
      <c r="C7" s="11" t="s">
        <v>130</v>
      </c>
      <c r="D7" s="12">
        <v>375544.75</v>
      </c>
      <c r="E7" s="12"/>
      <c r="F7" s="9"/>
      <c r="G7" s="17">
        <f>SUM(D5:D12)</f>
        <v>17946640.15</v>
      </c>
    </row>
    <row r="8" spans="2:6" ht="18" customHeight="1">
      <c r="B8" s="10" t="s">
        <v>208</v>
      </c>
      <c r="C8" s="11" t="s">
        <v>130</v>
      </c>
      <c r="D8" s="12">
        <v>422779.41</v>
      </c>
      <c r="E8" s="12"/>
      <c r="F8" s="9"/>
    </row>
    <row r="9" spans="2:6" ht="17.25" customHeight="1">
      <c r="B9" s="10" t="s">
        <v>222</v>
      </c>
      <c r="C9" s="11" t="s">
        <v>132</v>
      </c>
      <c r="D9" s="12">
        <v>0</v>
      </c>
      <c r="E9" s="12"/>
      <c r="F9" s="9"/>
    </row>
    <row r="10" spans="2:6" ht="18" customHeight="1">
      <c r="B10" s="10" t="s">
        <v>115</v>
      </c>
      <c r="C10" s="11" t="s">
        <v>130</v>
      </c>
      <c r="D10" s="12">
        <v>10693986.59</v>
      </c>
      <c r="E10" s="12"/>
      <c r="F10" s="9"/>
    </row>
    <row r="11" spans="2:6" ht="18" customHeight="1">
      <c r="B11" s="10" t="s">
        <v>114</v>
      </c>
      <c r="C11" s="11" t="s">
        <v>132</v>
      </c>
      <c r="D11" s="12">
        <v>0</v>
      </c>
      <c r="E11" s="12"/>
      <c r="F11" s="9"/>
    </row>
    <row r="12" spans="2:7" ht="18.75" customHeight="1">
      <c r="B12" s="10" t="s">
        <v>116</v>
      </c>
      <c r="C12" s="11" t="s">
        <v>131</v>
      </c>
      <c r="D12" s="12">
        <v>3429684.48</v>
      </c>
      <c r="E12" s="12"/>
      <c r="F12" s="9"/>
      <c r="G12" s="9"/>
    </row>
    <row r="13" spans="2:7" ht="17.25" customHeight="1">
      <c r="B13" s="10" t="s">
        <v>264</v>
      </c>
      <c r="C13" s="11" t="s">
        <v>263</v>
      </c>
      <c r="D13" s="12">
        <v>0</v>
      </c>
      <c r="E13" s="12"/>
      <c r="F13" s="9"/>
      <c r="G13" s="9"/>
    </row>
    <row r="14" spans="2:6" ht="18" customHeight="1">
      <c r="B14" s="10" t="s">
        <v>10</v>
      </c>
      <c r="C14" s="11" t="s">
        <v>133</v>
      </c>
      <c r="D14" s="12">
        <v>0</v>
      </c>
      <c r="E14" s="12"/>
      <c r="F14" s="9"/>
    </row>
    <row r="15" spans="2:6" ht="17.25" customHeight="1">
      <c r="B15" s="15" t="s">
        <v>124</v>
      </c>
      <c r="C15" s="16">
        <v>110606</v>
      </c>
      <c r="D15" s="12">
        <v>609300</v>
      </c>
      <c r="E15" s="12" t="s">
        <v>107</v>
      </c>
      <c r="F15" s="9"/>
    </row>
    <row r="16" spans="2:6" ht="16.5" customHeight="1">
      <c r="B16" s="10" t="s">
        <v>11</v>
      </c>
      <c r="C16" s="11" t="s">
        <v>134</v>
      </c>
      <c r="D16" s="12">
        <v>8928</v>
      </c>
      <c r="E16" s="12"/>
      <c r="F16" s="9"/>
    </row>
    <row r="17" spans="2:6" ht="17.25" customHeight="1">
      <c r="B17" s="10" t="s">
        <v>273</v>
      </c>
      <c r="C17" s="11" t="s">
        <v>272</v>
      </c>
      <c r="D17" s="12">
        <v>170590</v>
      </c>
      <c r="E17" s="12"/>
      <c r="F17" s="9"/>
    </row>
    <row r="18" spans="2:6" ht="18" customHeight="1">
      <c r="B18" s="10" t="s">
        <v>270</v>
      </c>
      <c r="C18" s="11" t="s">
        <v>271</v>
      </c>
      <c r="D18" s="12">
        <v>370520</v>
      </c>
      <c r="E18" s="12"/>
      <c r="F18" s="9"/>
    </row>
    <row r="19" spans="2:6" ht="17.25" customHeight="1">
      <c r="B19" s="10" t="s">
        <v>12</v>
      </c>
      <c r="C19" s="11" t="s">
        <v>135</v>
      </c>
      <c r="D19" s="12">
        <v>5752</v>
      </c>
      <c r="E19" s="12"/>
      <c r="F19" s="9"/>
    </row>
    <row r="20" spans="2:6" ht="18" customHeight="1">
      <c r="B20" s="10" t="s">
        <v>13</v>
      </c>
      <c r="C20" s="11" t="s">
        <v>136</v>
      </c>
      <c r="D20" s="12">
        <v>3000</v>
      </c>
      <c r="E20" s="12"/>
      <c r="F20" s="9"/>
    </row>
    <row r="21" spans="2:6" ht="18" customHeight="1">
      <c r="B21" s="10" t="s">
        <v>14</v>
      </c>
      <c r="C21" s="11" t="s">
        <v>137</v>
      </c>
      <c r="D21" s="12">
        <v>28113</v>
      </c>
      <c r="E21" s="12"/>
      <c r="F21" s="9"/>
    </row>
    <row r="22" spans="2:6" ht="16.5" customHeight="1">
      <c r="B22" s="10" t="s">
        <v>15</v>
      </c>
      <c r="C22" s="11" t="s">
        <v>138</v>
      </c>
      <c r="D22" s="12">
        <v>24388.02</v>
      </c>
      <c r="E22" s="12"/>
      <c r="F22" s="9"/>
    </row>
    <row r="23" spans="2:6" ht="17.25" customHeight="1">
      <c r="B23" s="10" t="s">
        <v>16</v>
      </c>
      <c r="C23" s="11" t="s">
        <v>140</v>
      </c>
      <c r="D23" s="12">
        <v>0</v>
      </c>
      <c r="E23" s="12"/>
      <c r="F23" s="9"/>
    </row>
    <row r="24" spans="2:7" ht="17.25" customHeight="1">
      <c r="B24" s="10" t="s">
        <v>17</v>
      </c>
      <c r="C24" s="11" t="s">
        <v>141</v>
      </c>
      <c r="D24" s="12">
        <v>0</v>
      </c>
      <c r="E24" s="12"/>
      <c r="F24" s="9"/>
      <c r="G24" s="17"/>
    </row>
    <row r="25" spans="2:7" ht="16.5" customHeight="1">
      <c r="B25" s="10" t="s">
        <v>18</v>
      </c>
      <c r="C25" s="11" t="s">
        <v>142</v>
      </c>
      <c r="D25" s="12">
        <v>0</v>
      </c>
      <c r="E25" s="12"/>
      <c r="F25" s="9"/>
      <c r="G25" s="17"/>
    </row>
    <row r="26" spans="2:7" ht="15" customHeight="1">
      <c r="B26" s="10" t="s">
        <v>50</v>
      </c>
      <c r="C26" s="11" t="s">
        <v>139</v>
      </c>
      <c r="D26" s="12">
        <v>0</v>
      </c>
      <c r="E26" s="12"/>
      <c r="F26" s="9"/>
      <c r="G26" s="17"/>
    </row>
    <row r="27" spans="2:7" ht="18" customHeight="1">
      <c r="B27" s="10" t="s">
        <v>373</v>
      </c>
      <c r="C27" s="11" t="s">
        <v>181</v>
      </c>
      <c r="D27" s="12">
        <v>0</v>
      </c>
      <c r="E27" s="12"/>
      <c r="F27" s="9"/>
      <c r="G27" s="17"/>
    </row>
    <row r="28" spans="2:7" ht="18.75" customHeight="1">
      <c r="B28" s="10" t="s">
        <v>374</v>
      </c>
      <c r="C28" s="11" t="s">
        <v>181</v>
      </c>
      <c r="D28" s="12">
        <v>0</v>
      </c>
      <c r="E28" s="12"/>
      <c r="F28" s="9"/>
      <c r="G28" s="17"/>
    </row>
    <row r="29" spans="2:7" ht="18.75" customHeight="1">
      <c r="B29" s="10" t="s">
        <v>375</v>
      </c>
      <c r="C29" s="11" t="s">
        <v>181</v>
      </c>
      <c r="D29" s="12">
        <v>0</v>
      </c>
      <c r="E29" s="12"/>
      <c r="F29" s="9"/>
      <c r="G29" s="18"/>
    </row>
    <row r="30" spans="2:7" ht="19.5" customHeight="1">
      <c r="B30" s="10" t="s">
        <v>376</v>
      </c>
      <c r="C30" s="11" t="s">
        <v>181</v>
      </c>
      <c r="D30" s="12">
        <v>0</v>
      </c>
      <c r="E30" s="12"/>
      <c r="F30" s="9"/>
      <c r="G30" s="17"/>
    </row>
    <row r="31" spans="2:7" ht="18.75" customHeight="1">
      <c r="B31" s="10" t="s">
        <v>377</v>
      </c>
      <c r="C31" s="11" t="s">
        <v>181</v>
      </c>
      <c r="D31" s="12">
        <v>0</v>
      </c>
      <c r="E31" s="12"/>
      <c r="F31" s="9"/>
      <c r="G31" s="18"/>
    </row>
    <row r="32" spans="2:8" ht="22.5" customHeight="1">
      <c r="B32" s="10" t="s">
        <v>19</v>
      </c>
      <c r="C32" s="11"/>
      <c r="D32" s="12"/>
      <c r="E32" s="12">
        <v>2056575.63</v>
      </c>
      <c r="F32" s="9"/>
      <c r="G32" s="17"/>
      <c r="H32" s="17"/>
    </row>
    <row r="33" spans="2:8" ht="21" customHeight="1">
      <c r="B33" s="10" t="s">
        <v>20</v>
      </c>
      <c r="C33" s="11" t="s">
        <v>146</v>
      </c>
      <c r="D33" s="12"/>
      <c r="E33" s="12">
        <v>500686.65</v>
      </c>
      <c r="F33" s="9"/>
      <c r="H33" s="18"/>
    </row>
    <row r="34" spans="2:6" ht="19.5" customHeight="1">
      <c r="B34" s="10" t="s">
        <v>21</v>
      </c>
      <c r="C34" s="11" t="s">
        <v>144</v>
      </c>
      <c r="D34" s="12"/>
      <c r="E34" s="12">
        <v>8328603.53</v>
      </c>
      <c r="F34" s="9"/>
    </row>
    <row r="35" spans="2:7" ht="20.25" customHeight="1">
      <c r="B35" s="10" t="s">
        <v>22</v>
      </c>
      <c r="C35" s="11" t="s">
        <v>145</v>
      </c>
      <c r="D35" s="12"/>
      <c r="E35" s="12">
        <v>6900924.86</v>
      </c>
      <c r="F35" s="9"/>
      <c r="G35" s="17"/>
    </row>
    <row r="36" spans="2:6" ht="16.5" customHeight="1">
      <c r="B36" s="10" t="s">
        <v>337</v>
      </c>
      <c r="C36" s="11"/>
      <c r="D36" s="12"/>
      <c r="E36" s="12">
        <v>178000</v>
      </c>
      <c r="F36" s="9"/>
    </row>
    <row r="37" spans="2:7" ht="17.25" customHeight="1">
      <c r="B37" s="10" t="s">
        <v>125</v>
      </c>
      <c r="C37" s="11" t="s">
        <v>143</v>
      </c>
      <c r="D37" s="12"/>
      <c r="E37" s="12">
        <v>1202440.5</v>
      </c>
      <c r="F37" s="9"/>
      <c r="G37" s="17"/>
    </row>
    <row r="38" spans="2:7" ht="18" customHeight="1">
      <c r="B38" s="10" t="s">
        <v>380</v>
      </c>
      <c r="C38" s="11" t="s">
        <v>181</v>
      </c>
      <c r="D38" s="12"/>
      <c r="E38" s="12">
        <v>0</v>
      </c>
      <c r="F38" s="9"/>
      <c r="G38" s="17"/>
    </row>
    <row r="39" spans="2:7" ht="20.25" customHeight="1">
      <c r="B39" s="10" t="s">
        <v>381</v>
      </c>
      <c r="C39" s="11" t="s">
        <v>181</v>
      </c>
      <c r="D39" s="12"/>
      <c r="E39" s="12">
        <v>0</v>
      </c>
      <c r="F39" s="9"/>
      <c r="G39" s="17"/>
    </row>
    <row r="40" spans="2:7" ht="18.75" customHeight="1">
      <c r="B40" s="10" t="s">
        <v>382</v>
      </c>
      <c r="C40" s="11" t="s">
        <v>181</v>
      </c>
      <c r="D40" s="12"/>
      <c r="E40" s="12">
        <v>0</v>
      </c>
      <c r="F40" s="9"/>
      <c r="G40" s="18"/>
    </row>
    <row r="41" spans="2:7" ht="19.5" customHeight="1">
      <c r="B41" s="10" t="s">
        <v>383</v>
      </c>
      <c r="C41" s="11" t="s">
        <v>181</v>
      </c>
      <c r="D41" s="12"/>
      <c r="E41" s="12">
        <v>0</v>
      </c>
      <c r="F41" s="9"/>
      <c r="G41" s="17"/>
    </row>
    <row r="42" spans="2:7" ht="18.75" customHeight="1" thickBot="1">
      <c r="B42" s="10" t="s">
        <v>384</v>
      </c>
      <c r="C42" s="11" t="s">
        <v>181</v>
      </c>
      <c r="D42" s="12"/>
      <c r="E42" s="12">
        <v>0</v>
      </c>
      <c r="F42" s="9"/>
      <c r="G42" s="18"/>
    </row>
    <row r="43" spans="2:7" ht="18" customHeight="1" thickBot="1">
      <c r="B43" s="103"/>
      <c r="C43" s="104"/>
      <c r="D43" s="21">
        <f>SUM(D5:D37)</f>
        <v>19167231.169999998</v>
      </c>
      <c r="E43" s="21">
        <f>SUM(E5:E42)</f>
        <v>19167231.17</v>
      </c>
      <c r="F43" s="9"/>
      <c r="G43" s="17">
        <f>SUM(D43-E43)</f>
        <v>-3.725290298461914E-09</v>
      </c>
    </row>
    <row r="44" ht="21" customHeight="1">
      <c r="C44" s="22"/>
    </row>
    <row r="45" spans="1:4" ht="18.75" customHeight="1">
      <c r="A45" s="23" t="s">
        <v>278</v>
      </c>
      <c r="B45" s="16"/>
      <c r="D45" s="16"/>
    </row>
    <row r="46" spans="1:4" ht="18" customHeight="1">
      <c r="A46" s="23" t="s">
        <v>266</v>
      </c>
      <c r="B46" s="16"/>
      <c r="D46" s="16"/>
    </row>
    <row r="47" spans="1:4" ht="17.25" customHeight="1">
      <c r="A47" s="23"/>
      <c r="B47" s="16"/>
      <c r="D47" s="16"/>
    </row>
  </sheetData>
  <sheetProtection/>
  <mergeCells count="3">
    <mergeCell ref="B1:E1"/>
    <mergeCell ref="B2:E2"/>
    <mergeCell ref="B3:E3"/>
  </mergeCells>
  <printOptions/>
  <pageMargins left="0.46" right="0.25" top="0.18" bottom="0.25" header="0.16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12" sqref="D1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421875" style="2" customWidth="1"/>
    <col min="5" max="5" width="12.421875" style="2" customWidth="1"/>
    <col min="6" max="6" width="14.421875" style="2" customWidth="1"/>
    <col min="7" max="7" width="14.57421875" style="2" customWidth="1"/>
    <col min="8" max="16384" width="9.140625" style="2" customWidth="1"/>
  </cols>
  <sheetData>
    <row r="1" spans="1:7" ht="24.75" customHeight="1">
      <c r="A1" s="73"/>
      <c r="B1" s="73"/>
      <c r="C1" s="73"/>
      <c r="D1" s="73"/>
      <c r="E1" s="73"/>
      <c r="F1" s="73"/>
      <c r="G1" s="73"/>
    </row>
    <row r="2" spans="1:5" ht="30" customHeight="1">
      <c r="A2" s="31" t="s">
        <v>3</v>
      </c>
      <c r="D2" s="74"/>
      <c r="E2" s="31"/>
    </row>
    <row r="3" spans="1:5" ht="20.25" customHeight="1">
      <c r="A3" s="31"/>
      <c r="D3" s="74" t="s">
        <v>106</v>
      </c>
      <c r="E3" s="31"/>
    </row>
    <row r="4" spans="1:5" ht="23.25" customHeight="1">
      <c r="A4" s="31"/>
      <c r="B4" s="75" t="s">
        <v>92</v>
      </c>
      <c r="D4" s="74" t="s">
        <v>209</v>
      </c>
      <c r="E4" s="32"/>
    </row>
    <row r="5" spans="1:7" ht="22.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40" t="s">
        <v>42</v>
      </c>
      <c r="F6" s="140"/>
      <c r="G6" s="140"/>
    </row>
    <row r="7" spans="1:6" ht="24.75" customHeight="1">
      <c r="A7" s="31" t="s">
        <v>345</v>
      </c>
      <c r="D7" s="13"/>
      <c r="F7" s="37">
        <v>422779.41</v>
      </c>
    </row>
    <row r="8" spans="1:6" ht="24.75" customHeight="1">
      <c r="A8" s="31" t="s">
        <v>217</v>
      </c>
      <c r="C8" s="2" t="s">
        <v>107</v>
      </c>
      <c r="D8" s="13"/>
      <c r="F8" s="69">
        <v>0</v>
      </c>
    </row>
    <row r="9" spans="1:4" ht="24.75" customHeight="1">
      <c r="A9" s="68" t="s">
        <v>93</v>
      </c>
      <c r="B9" s="68" t="s">
        <v>94</v>
      </c>
      <c r="C9" s="68" t="s">
        <v>95</v>
      </c>
      <c r="D9" s="13"/>
    </row>
    <row r="10" spans="1:4" ht="19.5" customHeight="1">
      <c r="A10" s="16" t="s">
        <v>96</v>
      </c>
      <c r="B10" s="16" t="s">
        <v>96</v>
      </c>
      <c r="C10" s="16" t="s">
        <v>96</v>
      </c>
      <c r="D10" s="13"/>
    </row>
    <row r="11" spans="1:4" ht="19.5" customHeight="1">
      <c r="A11" s="16" t="s">
        <v>96</v>
      </c>
      <c r="B11" s="16" t="s">
        <v>96</v>
      </c>
      <c r="C11" s="16" t="s">
        <v>96</v>
      </c>
      <c r="D11" s="13"/>
    </row>
    <row r="12" spans="1:4" ht="19.5" customHeight="1">
      <c r="A12" s="16" t="s">
        <v>96</v>
      </c>
      <c r="B12" s="16" t="s">
        <v>96</v>
      </c>
      <c r="C12" s="16" t="s">
        <v>96</v>
      </c>
      <c r="D12" s="13"/>
    </row>
    <row r="13" spans="1:6" ht="19.5" customHeight="1">
      <c r="A13" s="16" t="s">
        <v>96</v>
      </c>
      <c r="B13" s="16" t="s">
        <v>96</v>
      </c>
      <c r="C13" s="16" t="s">
        <v>96</v>
      </c>
      <c r="D13" s="13"/>
      <c r="F13" s="67"/>
    </row>
    <row r="14" ht="19.5" customHeight="1">
      <c r="D14" s="13"/>
    </row>
    <row r="15" spans="1:6" ht="24.75" customHeight="1">
      <c r="A15" s="31" t="s">
        <v>213</v>
      </c>
      <c r="D15" s="13"/>
      <c r="F15" s="72">
        <f>SUM(C17:C20)</f>
        <v>0</v>
      </c>
    </row>
    <row r="16" spans="1:4" ht="21" customHeight="1">
      <c r="A16" s="68" t="s">
        <v>97</v>
      </c>
      <c r="B16" s="68" t="s">
        <v>98</v>
      </c>
      <c r="C16" s="68" t="s">
        <v>95</v>
      </c>
      <c r="D16" s="13"/>
    </row>
    <row r="17" spans="1:4" ht="19.5" customHeight="1">
      <c r="A17" s="16" t="s">
        <v>96</v>
      </c>
      <c r="B17" s="16" t="s">
        <v>96</v>
      </c>
      <c r="C17" s="16" t="s">
        <v>96</v>
      </c>
      <c r="D17" s="13"/>
    </row>
    <row r="18" spans="1:4" ht="18.75" customHeight="1">
      <c r="A18" s="16" t="s">
        <v>96</v>
      </c>
      <c r="B18" s="16" t="s">
        <v>96</v>
      </c>
      <c r="C18" s="16" t="s">
        <v>96</v>
      </c>
      <c r="D18" s="13"/>
    </row>
    <row r="19" spans="1:4" ht="18.75" customHeight="1">
      <c r="A19" s="16" t="s">
        <v>96</v>
      </c>
      <c r="B19" s="16" t="s">
        <v>96</v>
      </c>
      <c r="C19" s="16" t="s">
        <v>96</v>
      </c>
      <c r="D19" s="13"/>
    </row>
    <row r="20" spans="1:4" ht="19.5" customHeight="1">
      <c r="A20" s="16"/>
      <c r="B20" s="16"/>
      <c r="C20" s="16"/>
      <c r="D20" s="13"/>
    </row>
    <row r="21" spans="1:6" ht="24.75" customHeight="1">
      <c r="A21" s="31" t="s">
        <v>220</v>
      </c>
      <c r="D21" s="13"/>
      <c r="F21" s="69">
        <v>0</v>
      </c>
    </row>
    <row r="22" spans="1:4" ht="24.75" customHeight="1">
      <c r="A22" s="70" t="s">
        <v>99</v>
      </c>
      <c r="D22" s="13"/>
    </row>
    <row r="23" spans="1:4" ht="19.5" customHeight="1">
      <c r="A23" s="16" t="s">
        <v>96</v>
      </c>
      <c r="B23" s="16" t="s">
        <v>96</v>
      </c>
      <c r="C23" s="16" t="s">
        <v>96</v>
      </c>
      <c r="D23" s="13"/>
    </row>
    <row r="24" spans="1:4" ht="19.5" customHeight="1">
      <c r="A24" s="16" t="s">
        <v>96</v>
      </c>
      <c r="B24" s="16" t="s">
        <v>96</v>
      </c>
      <c r="C24" s="16" t="s">
        <v>96</v>
      </c>
      <c r="D24" s="13"/>
    </row>
    <row r="25" spans="1:4" ht="19.5" customHeight="1">
      <c r="A25" s="16" t="s">
        <v>96</v>
      </c>
      <c r="B25" s="16" t="s">
        <v>96</v>
      </c>
      <c r="C25" s="16" t="s">
        <v>96</v>
      </c>
      <c r="D25" s="13"/>
    </row>
    <row r="26" spans="1:4" ht="19.5" customHeight="1">
      <c r="A26" s="16"/>
      <c r="B26" s="16"/>
      <c r="C26" s="16"/>
      <c r="D26" s="13"/>
    </row>
    <row r="27" spans="1:6" ht="19.5" customHeight="1">
      <c r="A27" s="78" t="s">
        <v>100</v>
      </c>
      <c r="B27" s="16"/>
      <c r="C27" s="16"/>
      <c r="D27" s="13"/>
      <c r="F27" s="72">
        <f>SUM(F7+F8-F15+F21)</f>
        <v>422779.41</v>
      </c>
    </row>
    <row r="28" spans="1:6" ht="19.5" customHeight="1">
      <c r="A28" s="16"/>
      <c r="B28" s="16"/>
      <c r="C28" s="16"/>
      <c r="D28" s="13"/>
      <c r="F28" s="69"/>
    </row>
    <row r="29" spans="1:7" ht="24.75" customHeight="1">
      <c r="A29" s="79" t="s">
        <v>356</v>
      </c>
      <c r="B29" s="73"/>
      <c r="C29" s="73"/>
      <c r="D29" s="80"/>
      <c r="E29" s="19"/>
      <c r="F29" s="81">
        <v>422779.41</v>
      </c>
      <c r="G29" s="73"/>
    </row>
    <row r="30" spans="1:7" ht="13.5" customHeight="1">
      <c r="A30" s="32"/>
      <c r="B30" s="14"/>
      <c r="C30" s="82"/>
      <c r="D30" s="14"/>
      <c r="E30" s="14"/>
      <c r="F30" s="54"/>
      <c r="G30" s="14"/>
    </row>
    <row r="31" spans="1:4" ht="20.25" customHeight="1">
      <c r="A31" s="14" t="s">
        <v>101</v>
      </c>
      <c r="B31" s="14"/>
      <c r="C31" s="13"/>
      <c r="D31" s="2" t="s">
        <v>102</v>
      </c>
    </row>
    <row r="32" spans="1:4" ht="24.75" customHeight="1">
      <c r="A32" s="14" t="s">
        <v>347</v>
      </c>
      <c r="B32" s="14"/>
      <c r="C32" s="13"/>
      <c r="D32" s="14" t="s">
        <v>357</v>
      </c>
    </row>
    <row r="33" spans="1:4" ht="24.75" customHeight="1">
      <c r="A33" s="14" t="s">
        <v>232</v>
      </c>
      <c r="B33" s="14"/>
      <c r="C33" s="13"/>
      <c r="D33" s="14" t="s">
        <v>233</v>
      </c>
    </row>
    <row r="34" spans="1:4" ht="24.75" customHeight="1">
      <c r="A34" s="14" t="s">
        <v>237</v>
      </c>
      <c r="B34" s="14"/>
      <c r="C34" s="13"/>
      <c r="D34" s="14" t="s">
        <v>234</v>
      </c>
    </row>
    <row r="35" spans="1:7" ht="24.75" customHeight="1">
      <c r="A35" s="73"/>
      <c r="B35" s="73"/>
      <c r="C35" s="80"/>
      <c r="D35" s="19"/>
      <c r="E35" s="73"/>
      <c r="F35" s="73"/>
      <c r="G35" s="73"/>
    </row>
  </sheetData>
  <sheetProtection/>
  <mergeCells count="1">
    <mergeCell ref="E6:G6"/>
  </mergeCells>
  <printOptions/>
  <pageMargins left="0.75" right="0.17" top="0.24" bottom="0.24" header="0.17" footer="0.16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16" sqref="G16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8.75" customHeight="1">
      <c r="A3" s="31"/>
      <c r="D3" s="74" t="s">
        <v>108</v>
      </c>
      <c r="E3" s="31"/>
    </row>
    <row r="4" spans="1:5" ht="24.75" customHeight="1">
      <c r="A4" s="31"/>
      <c r="B4" s="75" t="s">
        <v>92</v>
      </c>
      <c r="D4" s="74" t="s">
        <v>109</v>
      </c>
      <c r="E4" s="32"/>
    </row>
    <row r="5" spans="1:7" ht="20.2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40" t="s">
        <v>42</v>
      </c>
      <c r="F6" s="140"/>
      <c r="G6" s="140"/>
    </row>
    <row r="7" spans="1:6" ht="24.75" customHeight="1">
      <c r="A7" s="31" t="s">
        <v>358</v>
      </c>
      <c r="D7" s="13"/>
      <c r="F7" s="37">
        <v>3429684.48</v>
      </c>
    </row>
    <row r="8" spans="1:6" ht="24.75" customHeight="1">
      <c r="A8" s="2" t="s">
        <v>110</v>
      </c>
      <c r="D8" s="13"/>
      <c r="F8" s="67">
        <v>0</v>
      </c>
    </row>
    <row r="9" spans="1:4" ht="24.75" customHeight="1">
      <c r="A9" s="68" t="s">
        <v>93</v>
      </c>
      <c r="B9" s="68" t="s">
        <v>94</v>
      </c>
      <c r="C9" s="68" t="s">
        <v>95</v>
      </c>
      <c r="D9" s="13"/>
    </row>
    <row r="10" spans="1:4" ht="19.5" customHeight="1">
      <c r="A10" s="16" t="s">
        <v>96</v>
      </c>
      <c r="B10" s="16" t="s">
        <v>96</v>
      </c>
      <c r="C10" s="16" t="s">
        <v>96</v>
      </c>
      <c r="D10" s="13"/>
    </row>
    <row r="11" spans="1:4" ht="19.5" customHeight="1">
      <c r="A11" s="16" t="s">
        <v>96</v>
      </c>
      <c r="B11" s="16" t="s">
        <v>96</v>
      </c>
      <c r="C11" s="16" t="s">
        <v>96</v>
      </c>
      <c r="D11" s="13"/>
    </row>
    <row r="12" spans="1:4" ht="19.5" customHeight="1">
      <c r="A12" s="16" t="s">
        <v>96</v>
      </c>
      <c r="B12" s="16" t="s">
        <v>96</v>
      </c>
      <c r="C12" s="16" t="s">
        <v>96</v>
      </c>
      <c r="D12" s="13"/>
    </row>
    <row r="13" ht="19.5" customHeight="1">
      <c r="D13" s="13"/>
    </row>
    <row r="14" spans="1:6" ht="24.75" customHeight="1">
      <c r="A14" s="31" t="s">
        <v>213</v>
      </c>
      <c r="D14" s="13"/>
      <c r="F14" s="72">
        <f>SUM(C16:C21)</f>
        <v>0</v>
      </c>
    </row>
    <row r="15" spans="1:4" ht="24.75" customHeight="1">
      <c r="A15" s="68" t="s">
        <v>97</v>
      </c>
      <c r="B15" s="68" t="s">
        <v>98</v>
      </c>
      <c r="C15" s="68" t="s">
        <v>95</v>
      </c>
      <c r="D15" s="13"/>
    </row>
    <row r="16" spans="1:4" ht="17.25" customHeight="1">
      <c r="A16" s="16" t="s">
        <v>96</v>
      </c>
      <c r="B16" s="16" t="s">
        <v>96</v>
      </c>
      <c r="C16" s="16" t="s">
        <v>96</v>
      </c>
      <c r="D16" s="13"/>
    </row>
    <row r="17" spans="1:4" ht="18.75" customHeight="1">
      <c r="A17" s="16" t="s">
        <v>96</v>
      </c>
      <c r="B17" s="16" t="s">
        <v>96</v>
      </c>
      <c r="C17" s="16" t="s">
        <v>96</v>
      </c>
      <c r="D17" s="13"/>
    </row>
    <row r="18" spans="1:4" ht="19.5" customHeight="1">
      <c r="A18" s="16" t="s">
        <v>96</v>
      </c>
      <c r="B18" s="16" t="s">
        <v>96</v>
      </c>
      <c r="C18" s="16" t="s">
        <v>96</v>
      </c>
      <c r="D18" s="13"/>
    </row>
    <row r="19" spans="1:4" ht="19.5" customHeight="1">
      <c r="A19" s="16" t="s">
        <v>96</v>
      </c>
      <c r="B19" s="16" t="s">
        <v>96</v>
      </c>
      <c r="C19" s="16" t="s">
        <v>96</v>
      </c>
      <c r="D19" s="13"/>
    </row>
    <row r="20" spans="1:4" ht="19.5" customHeight="1">
      <c r="A20" s="16" t="s">
        <v>96</v>
      </c>
      <c r="B20" s="16" t="s">
        <v>96</v>
      </c>
      <c r="C20" s="16" t="s">
        <v>96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31" t="s">
        <v>214</v>
      </c>
      <c r="D22" s="13"/>
      <c r="F22" s="69">
        <v>0</v>
      </c>
    </row>
    <row r="23" spans="1:4" ht="24.75" customHeight="1">
      <c r="A23" s="70" t="s">
        <v>99</v>
      </c>
      <c r="D23" s="13"/>
    </row>
    <row r="24" spans="1:4" ht="19.5" customHeight="1">
      <c r="A24" s="16" t="s">
        <v>96</v>
      </c>
      <c r="B24" s="16" t="s">
        <v>96</v>
      </c>
      <c r="C24" s="16" t="s">
        <v>96</v>
      </c>
      <c r="D24" s="13"/>
    </row>
    <row r="25" spans="1:4" ht="19.5" customHeight="1">
      <c r="A25" s="16" t="s">
        <v>96</v>
      </c>
      <c r="B25" s="16" t="s">
        <v>96</v>
      </c>
      <c r="C25" s="16" t="s">
        <v>96</v>
      </c>
      <c r="D25" s="13"/>
    </row>
    <row r="26" spans="1:4" ht="19.5" customHeight="1">
      <c r="A26" s="16" t="s">
        <v>96</v>
      </c>
      <c r="B26" s="16" t="s">
        <v>96</v>
      </c>
      <c r="C26" s="16" t="s">
        <v>96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78" t="s">
        <v>100</v>
      </c>
      <c r="B28" s="16"/>
      <c r="C28" s="16"/>
      <c r="D28" s="13"/>
      <c r="F28" s="72">
        <f>SUM(F7-F22)</f>
        <v>3429684.48</v>
      </c>
    </row>
    <row r="29" spans="1:6" ht="19.5" customHeight="1">
      <c r="A29" s="16"/>
      <c r="B29" s="16"/>
      <c r="C29" s="16"/>
      <c r="D29" s="13"/>
      <c r="F29" s="69"/>
    </row>
    <row r="30" spans="1:7" ht="24.75" customHeight="1">
      <c r="A30" s="79" t="s">
        <v>353</v>
      </c>
      <c r="B30" s="73"/>
      <c r="C30" s="73"/>
      <c r="D30" s="80"/>
      <c r="E30" s="19"/>
      <c r="F30" s="81">
        <v>3429684.48</v>
      </c>
      <c r="G30" s="73"/>
    </row>
    <row r="31" spans="1:7" ht="13.5" customHeight="1">
      <c r="A31" s="32"/>
      <c r="B31" s="14"/>
      <c r="C31" s="82"/>
      <c r="D31" s="14"/>
      <c r="E31" s="14"/>
      <c r="F31" s="54"/>
      <c r="G31" s="14"/>
    </row>
    <row r="32" spans="1:4" ht="18.75" customHeight="1">
      <c r="A32" s="14" t="s">
        <v>111</v>
      </c>
      <c r="B32" s="14"/>
      <c r="C32" s="13"/>
      <c r="D32" s="2" t="s">
        <v>102</v>
      </c>
    </row>
    <row r="33" spans="1:4" ht="24.75" customHeight="1">
      <c r="A33" s="14" t="s">
        <v>359</v>
      </c>
      <c r="B33" s="14"/>
      <c r="C33" s="13"/>
      <c r="D33" s="14" t="s">
        <v>360</v>
      </c>
    </row>
    <row r="34" spans="1:4" ht="24.75" customHeight="1">
      <c r="A34" s="14" t="s">
        <v>112</v>
      </c>
      <c r="B34" s="14"/>
      <c r="C34" s="13"/>
      <c r="D34" s="14" t="s">
        <v>112</v>
      </c>
    </row>
    <row r="35" spans="1:4" ht="24.75" customHeight="1">
      <c r="A35" s="14" t="s">
        <v>237</v>
      </c>
      <c r="B35" s="14"/>
      <c r="C35" s="13"/>
      <c r="D35" s="14" t="s">
        <v>237</v>
      </c>
    </row>
    <row r="36" spans="1:7" ht="24.75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75" right="0.17" top="0.19" bottom="0.19" header="0.17" footer="0.16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3">
      <selection activeCell="E38" sqref="E38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8.75" customHeight="1">
      <c r="A3" s="31"/>
      <c r="D3" s="74" t="s">
        <v>119</v>
      </c>
      <c r="E3" s="31"/>
    </row>
    <row r="4" spans="1:5" ht="24.75" customHeight="1">
      <c r="A4" s="31"/>
      <c r="B4" s="75" t="s">
        <v>92</v>
      </c>
      <c r="D4" s="74" t="s">
        <v>194</v>
      </c>
      <c r="E4" s="32"/>
    </row>
    <row r="5" spans="1:7" ht="20.2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40" t="s">
        <v>42</v>
      </c>
      <c r="F6" s="140"/>
      <c r="G6" s="140"/>
    </row>
    <row r="7" spans="1:6" ht="24.75" customHeight="1">
      <c r="A7" s="31" t="s">
        <v>345</v>
      </c>
      <c r="D7" s="13"/>
      <c r="F7" s="37">
        <v>0</v>
      </c>
    </row>
    <row r="8" spans="1:6" ht="24.75" customHeight="1">
      <c r="A8" s="2" t="s">
        <v>110</v>
      </c>
      <c r="D8" s="13"/>
      <c r="F8" s="67">
        <v>0</v>
      </c>
    </row>
    <row r="9" spans="1:4" ht="24.75" customHeight="1">
      <c r="A9" s="68" t="s">
        <v>93</v>
      </c>
      <c r="B9" s="68" t="s">
        <v>94</v>
      </c>
      <c r="C9" s="68" t="s">
        <v>95</v>
      </c>
      <c r="D9" s="13"/>
    </row>
    <row r="10" spans="1:4" ht="19.5" customHeight="1">
      <c r="A10" s="16" t="s">
        <v>96</v>
      </c>
      <c r="B10" s="16" t="s">
        <v>96</v>
      </c>
      <c r="C10" s="16" t="s">
        <v>96</v>
      </c>
      <c r="D10" s="13"/>
    </row>
    <row r="11" spans="1:4" ht="19.5" customHeight="1">
      <c r="A11" s="16" t="s">
        <v>96</v>
      </c>
      <c r="B11" s="16" t="s">
        <v>96</v>
      </c>
      <c r="C11" s="16" t="s">
        <v>96</v>
      </c>
      <c r="D11" s="13"/>
    </row>
    <row r="12" spans="1:4" ht="19.5" customHeight="1">
      <c r="A12" s="16" t="s">
        <v>96</v>
      </c>
      <c r="B12" s="16" t="s">
        <v>96</v>
      </c>
      <c r="C12" s="16" t="s">
        <v>96</v>
      </c>
      <c r="D12" s="13"/>
    </row>
    <row r="13" ht="19.5" customHeight="1">
      <c r="D13" s="13"/>
    </row>
    <row r="14" spans="1:6" ht="24.75" customHeight="1">
      <c r="A14" s="31" t="s">
        <v>213</v>
      </c>
      <c r="D14" s="13"/>
      <c r="F14" s="72">
        <f>SUM(C16:C21)</f>
        <v>0</v>
      </c>
    </row>
    <row r="15" spans="1:4" ht="24.75" customHeight="1">
      <c r="A15" s="68" t="s">
        <v>97</v>
      </c>
      <c r="B15" s="68" t="s">
        <v>98</v>
      </c>
      <c r="C15" s="68" t="s">
        <v>95</v>
      </c>
      <c r="D15" s="13"/>
    </row>
    <row r="16" spans="1:4" ht="17.25" customHeight="1">
      <c r="A16" s="16" t="s">
        <v>96</v>
      </c>
      <c r="B16" s="16" t="s">
        <v>96</v>
      </c>
      <c r="C16" s="16" t="s">
        <v>96</v>
      </c>
      <c r="D16" s="13"/>
    </row>
    <row r="17" spans="1:4" ht="18.75" customHeight="1">
      <c r="A17" s="16" t="s">
        <v>96</v>
      </c>
      <c r="B17" s="16" t="s">
        <v>96</v>
      </c>
      <c r="C17" s="16" t="s">
        <v>96</v>
      </c>
      <c r="D17" s="13"/>
    </row>
    <row r="18" spans="1:4" ht="19.5" customHeight="1">
      <c r="A18" s="16" t="s">
        <v>96</v>
      </c>
      <c r="B18" s="16" t="s">
        <v>96</v>
      </c>
      <c r="C18" s="16" t="s">
        <v>96</v>
      </c>
      <c r="D18" s="13"/>
    </row>
    <row r="19" spans="1:4" ht="19.5" customHeight="1">
      <c r="A19" s="16" t="s">
        <v>96</v>
      </c>
      <c r="B19" s="16" t="s">
        <v>96</v>
      </c>
      <c r="C19" s="16" t="s">
        <v>96</v>
      </c>
      <c r="D19" s="13"/>
    </row>
    <row r="20" spans="1:4" ht="19.5" customHeight="1">
      <c r="A20" s="16" t="s">
        <v>96</v>
      </c>
      <c r="B20" s="16" t="s">
        <v>96</v>
      </c>
      <c r="C20" s="16" t="s">
        <v>96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31" t="s">
        <v>214</v>
      </c>
      <c r="D22" s="13"/>
      <c r="F22" s="69">
        <v>0</v>
      </c>
    </row>
    <row r="23" spans="1:4" ht="24.75" customHeight="1">
      <c r="A23" s="70" t="s">
        <v>99</v>
      </c>
      <c r="D23" s="13"/>
    </row>
    <row r="24" spans="1:4" ht="19.5" customHeight="1">
      <c r="A24" s="16" t="s">
        <v>96</v>
      </c>
      <c r="B24" s="16" t="s">
        <v>96</v>
      </c>
      <c r="C24" s="16" t="s">
        <v>96</v>
      </c>
      <c r="D24" s="13"/>
    </row>
    <row r="25" spans="1:4" ht="19.5" customHeight="1">
      <c r="A25" s="16" t="s">
        <v>96</v>
      </c>
      <c r="B25" s="16" t="s">
        <v>96</v>
      </c>
      <c r="C25" s="16" t="s">
        <v>96</v>
      </c>
      <c r="D25" s="13"/>
    </row>
    <row r="26" spans="1:4" ht="19.5" customHeight="1">
      <c r="A26" s="16" t="s">
        <v>96</v>
      </c>
      <c r="B26" s="16" t="s">
        <v>96</v>
      </c>
      <c r="C26" s="16" t="s">
        <v>96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78" t="s">
        <v>100</v>
      </c>
      <c r="B28" s="16"/>
      <c r="C28" s="16"/>
      <c r="D28" s="13"/>
      <c r="F28" s="72">
        <f>SUM(F7+F8-F14+F22)</f>
        <v>0</v>
      </c>
    </row>
    <row r="29" spans="1:6" ht="19.5" customHeight="1">
      <c r="A29" s="16"/>
      <c r="B29" s="16"/>
      <c r="C29" s="16"/>
      <c r="D29" s="13"/>
      <c r="F29" s="69"/>
    </row>
    <row r="30" spans="1:7" ht="24.75" customHeight="1">
      <c r="A30" s="79" t="s">
        <v>356</v>
      </c>
      <c r="B30" s="73"/>
      <c r="C30" s="73"/>
      <c r="D30" s="80"/>
      <c r="E30" s="19"/>
      <c r="F30" s="81">
        <v>0</v>
      </c>
      <c r="G30" s="73"/>
    </row>
    <row r="31" spans="1:7" ht="13.5" customHeight="1">
      <c r="A31" s="32"/>
      <c r="B31" s="14"/>
      <c r="C31" s="82"/>
      <c r="D31" s="14"/>
      <c r="E31" s="14"/>
      <c r="F31" s="54"/>
      <c r="G31" s="14"/>
    </row>
    <row r="32" spans="1:4" ht="18.75" customHeight="1">
      <c r="A32" s="14" t="s">
        <v>111</v>
      </c>
      <c r="B32" s="14"/>
      <c r="C32" s="13"/>
      <c r="D32" s="2" t="s">
        <v>102</v>
      </c>
    </row>
    <row r="33" spans="1:4" ht="24.75" customHeight="1">
      <c r="A33" s="14" t="s">
        <v>359</v>
      </c>
      <c r="B33" s="14"/>
      <c r="C33" s="13"/>
      <c r="D33" s="14" t="s">
        <v>361</v>
      </c>
    </row>
    <row r="34" spans="1:4" ht="24.75" customHeight="1">
      <c r="A34" s="14" t="s">
        <v>112</v>
      </c>
      <c r="B34" s="14"/>
      <c r="C34" s="13"/>
      <c r="D34" s="14" t="s">
        <v>112</v>
      </c>
    </row>
    <row r="35" spans="1:4" ht="24.75" customHeight="1">
      <c r="A35" s="14" t="s">
        <v>237</v>
      </c>
      <c r="B35" s="14"/>
      <c r="C35" s="13"/>
      <c r="D35" s="14" t="s">
        <v>237</v>
      </c>
    </row>
    <row r="36" spans="1:7" ht="24.75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5" right="0.24" top="0.49" bottom="0.44" header="0.26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6" sqref="C6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8.75" customHeight="1">
      <c r="A3" s="31"/>
      <c r="D3" s="74" t="s">
        <v>120</v>
      </c>
      <c r="E3" s="31"/>
    </row>
    <row r="4" spans="1:5" ht="24.75" customHeight="1">
      <c r="A4" s="31"/>
      <c r="B4" s="75" t="s">
        <v>92</v>
      </c>
      <c r="D4" s="74" t="s">
        <v>121</v>
      </c>
      <c r="E4" s="32"/>
    </row>
    <row r="5" spans="1:7" ht="20.2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40" t="s">
        <v>42</v>
      </c>
      <c r="F6" s="140"/>
      <c r="G6" s="140"/>
    </row>
    <row r="7" spans="1:6" ht="24.75" customHeight="1">
      <c r="A7" s="31" t="s">
        <v>352</v>
      </c>
      <c r="D7" s="13"/>
      <c r="F7" s="37">
        <v>0</v>
      </c>
    </row>
    <row r="8" spans="1:6" ht="24.75" customHeight="1">
      <c r="A8" s="2" t="s">
        <v>110</v>
      </c>
      <c r="D8" s="13"/>
      <c r="F8" s="67">
        <v>0</v>
      </c>
    </row>
    <row r="9" spans="1:4" ht="24.75" customHeight="1">
      <c r="A9" s="68" t="s">
        <v>93</v>
      </c>
      <c r="B9" s="68" t="s">
        <v>94</v>
      </c>
      <c r="C9" s="68" t="s">
        <v>95</v>
      </c>
      <c r="D9" s="13"/>
    </row>
    <row r="10" spans="1:4" ht="19.5" customHeight="1">
      <c r="A10" s="16" t="s">
        <v>96</v>
      </c>
      <c r="B10" s="16" t="s">
        <v>96</v>
      </c>
      <c r="C10" s="16" t="s">
        <v>96</v>
      </c>
      <c r="D10" s="13"/>
    </row>
    <row r="11" spans="1:4" ht="19.5" customHeight="1">
      <c r="A11" s="16" t="s">
        <v>96</v>
      </c>
      <c r="B11" s="16" t="s">
        <v>96</v>
      </c>
      <c r="C11" s="16" t="s">
        <v>96</v>
      </c>
      <c r="D11" s="13"/>
    </row>
    <row r="12" spans="1:4" ht="19.5" customHeight="1">
      <c r="A12" s="16" t="s">
        <v>96</v>
      </c>
      <c r="B12" s="16" t="s">
        <v>96</v>
      </c>
      <c r="C12" s="16" t="s">
        <v>96</v>
      </c>
      <c r="D12" s="13"/>
    </row>
    <row r="13" ht="19.5" customHeight="1">
      <c r="D13" s="13"/>
    </row>
    <row r="14" spans="1:6" ht="24.75" customHeight="1">
      <c r="A14" s="31" t="s">
        <v>213</v>
      </c>
      <c r="D14" s="13"/>
      <c r="F14" s="72">
        <f>SUM(C16:C21)</f>
        <v>0</v>
      </c>
    </row>
    <row r="15" spans="1:4" ht="24.75" customHeight="1">
      <c r="A15" s="68" t="s">
        <v>97</v>
      </c>
      <c r="B15" s="68" t="s">
        <v>98</v>
      </c>
      <c r="C15" s="68" t="s">
        <v>95</v>
      </c>
      <c r="D15" s="13"/>
    </row>
    <row r="16" spans="1:4" ht="17.25" customHeight="1">
      <c r="A16" s="16" t="s">
        <v>96</v>
      </c>
      <c r="B16" s="16" t="s">
        <v>96</v>
      </c>
      <c r="C16" s="16" t="s">
        <v>96</v>
      </c>
      <c r="D16" s="13"/>
    </row>
    <row r="17" spans="1:4" ht="18.75" customHeight="1">
      <c r="A17" s="16" t="s">
        <v>96</v>
      </c>
      <c r="B17" s="16" t="s">
        <v>96</v>
      </c>
      <c r="C17" s="16" t="s">
        <v>96</v>
      </c>
      <c r="D17" s="13"/>
    </row>
    <row r="18" spans="1:4" ht="19.5" customHeight="1">
      <c r="A18" s="16" t="s">
        <v>96</v>
      </c>
      <c r="B18" s="16" t="s">
        <v>96</v>
      </c>
      <c r="C18" s="16" t="s">
        <v>96</v>
      </c>
      <c r="D18" s="13"/>
    </row>
    <row r="19" spans="1:4" ht="19.5" customHeight="1">
      <c r="A19" s="16" t="s">
        <v>96</v>
      </c>
      <c r="B19" s="16" t="s">
        <v>96</v>
      </c>
      <c r="C19" s="16" t="s">
        <v>96</v>
      </c>
      <c r="D19" s="13"/>
    </row>
    <row r="20" spans="1:4" ht="19.5" customHeight="1">
      <c r="A20" s="16" t="s">
        <v>96</v>
      </c>
      <c r="B20" s="16" t="s">
        <v>96</v>
      </c>
      <c r="C20" s="16" t="s">
        <v>96</v>
      </c>
      <c r="D20" s="13"/>
    </row>
    <row r="21" spans="1:4" ht="19.5" customHeight="1">
      <c r="A21" s="16"/>
      <c r="B21" s="16"/>
      <c r="C21" s="16"/>
      <c r="D21" s="13"/>
    </row>
    <row r="22" spans="1:6" ht="24.75" customHeight="1">
      <c r="A22" s="31" t="s">
        <v>214</v>
      </c>
      <c r="D22" s="13"/>
      <c r="F22" s="69">
        <v>0</v>
      </c>
    </row>
    <row r="23" spans="1:4" ht="24.75" customHeight="1">
      <c r="A23" s="70" t="s">
        <v>99</v>
      </c>
      <c r="D23" s="13"/>
    </row>
    <row r="24" spans="1:4" ht="19.5" customHeight="1">
      <c r="A24" s="16" t="s">
        <v>96</v>
      </c>
      <c r="B24" s="16" t="s">
        <v>96</v>
      </c>
      <c r="C24" s="16" t="s">
        <v>96</v>
      </c>
      <c r="D24" s="13"/>
    </row>
    <row r="25" spans="1:4" ht="19.5" customHeight="1">
      <c r="A25" s="16" t="s">
        <v>96</v>
      </c>
      <c r="B25" s="16" t="s">
        <v>96</v>
      </c>
      <c r="C25" s="16" t="s">
        <v>96</v>
      </c>
      <c r="D25" s="13"/>
    </row>
    <row r="26" spans="1:4" ht="19.5" customHeight="1">
      <c r="A26" s="16" t="s">
        <v>96</v>
      </c>
      <c r="B26" s="16" t="s">
        <v>96</v>
      </c>
      <c r="C26" s="16" t="s">
        <v>96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78" t="s">
        <v>100</v>
      </c>
      <c r="B28" s="16"/>
      <c r="C28" s="16"/>
      <c r="D28" s="13"/>
      <c r="F28" s="72">
        <f>SUM(F7+F8-F14+F22)</f>
        <v>0</v>
      </c>
    </row>
    <row r="29" spans="1:6" ht="19.5" customHeight="1">
      <c r="A29" s="16"/>
      <c r="B29" s="16"/>
      <c r="C29" s="16"/>
      <c r="D29" s="13"/>
      <c r="F29" s="69"/>
    </row>
    <row r="30" spans="1:7" ht="24.75" customHeight="1">
      <c r="A30" s="79" t="s">
        <v>353</v>
      </c>
      <c r="B30" s="73"/>
      <c r="C30" s="73"/>
      <c r="D30" s="80"/>
      <c r="E30" s="19"/>
      <c r="F30" s="81">
        <v>0</v>
      </c>
      <c r="G30" s="73"/>
    </row>
    <row r="31" spans="1:7" ht="13.5" customHeight="1">
      <c r="A31" s="32"/>
      <c r="B31" s="14"/>
      <c r="C31" s="82"/>
      <c r="D31" s="14"/>
      <c r="E31" s="14"/>
      <c r="F31" s="54"/>
      <c r="G31" s="14"/>
    </row>
    <row r="32" spans="1:4" ht="18.75" customHeight="1">
      <c r="A32" s="14" t="s">
        <v>111</v>
      </c>
      <c r="B32" s="14"/>
      <c r="C32" s="13"/>
      <c r="D32" s="2" t="s">
        <v>102</v>
      </c>
    </row>
    <row r="33" spans="1:4" ht="24.75" customHeight="1">
      <c r="A33" s="14" t="s">
        <v>362</v>
      </c>
      <c r="B33" s="14"/>
      <c r="C33" s="13"/>
      <c r="D33" s="14" t="s">
        <v>361</v>
      </c>
    </row>
    <row r="34" spans="1:4" ht="24.75" customHeight="1">
      <c r="A34" s="14" t="s">
        <v>112</v>
      </c>
      <c r="B34" s="14"/>
      <c r="C34" s="13"/>
      <c r="D34" s="14" t="s">
        <v>112</v>
      </c>
    </row>
    <row r="35" spans="1:4" ht="24.75" customHeight="1">
      <c r="A35" s="14" t="s">
        <v>237</v>
      </c>
      <c r="B35" s="14"/>
      <c r="C35" s="13"/>
      <c r="D35" s="14" t="s">
        <v>237</v>
      </c>
    </row>
    <row r="36" spans="1:7" ht="24.75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75" right="0.24" top="0.51" bottom="0.48" header="0.31" footer="0.3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"/>
    </sheetView>
  </sheetViews>
  <sheetFormatPr defaultColWidth="25.7109375" defaultRowHeight="24.75" customHeight="1"/>
  <cols>
    <col min="1" max="1" width="45.8515625" style="105" customWidth="1"/>
    <col min="2" max="2" width="18.421875" style="105" customWidth="1"/>
    <col min="3" max="3" width="20.421875" style="105" customWidth="1"/>
    <col min="4" max="4" width="19.00390625" style="105" customWidth="1"/>
    <col min="5" max="5" width="17.140625" style="105" customWidth="1"/>
    <col min="6" max="6" width="22.57421875" style="105" customWidth="1"/>
    <col min="7" max="7" width="20.8515625" style="105" customWidth="1"/>
    <col min="8" max="8" width="22.57421875" style="105" hidden="1" customWidth="1"/>
    <col min="9" max="16384" width="25.7109375" style="105" customWidth="1"/>
  </cols>
  <sheetData>
    <row r="1" spans="1:6" ht="36.75" customHeight="1">
      <c r="A1" s="141" t="s">
        <v>327</v>
      </c>
      <c r="B1" s="141"/>
      <c r="C1" s="141"/>
      <c r="D1" s="141"/>
      <c r="E1" s="141"/>
      <c r="F1" s="141"/>
    </row>
    <row r="2" spans="1:8" ht="57.75" customHeight="1">
      <c r="A2" s="106"/>
      <c r="B2" s="107" t="s">
        <v>298</v>
      </c>
      <c r="C2" s="107" t="s">
        <v>290</v>
      </c>
      <c r="D2" s="107" t="s">
        <v>291</v>
      </c>
      <c r="E2" s="107" t="s">
        <v>100</v>
      </c>
      <c r="F2" s="107" t="s">
        <v>308</v>
      </c>
      <c r="H2" s="107" t="s">
        <v>289</v>
      </c>
    </row>
    <row r="3" spans="1:8" ht="38.25" customHeight="1">
      <c r="A3" s="108" t="s">
        <v>299</v>
      </c>
      <c r="B3" s="109">
        <v>16000000</v>
      </c>
      <c r="C3" s="109">
        <v>12936583.55</v>
      </c>
      <c r="D3" s="109">
        <v>8833178.1</v>
      </c>
      <c r="E3" s="109">
        <f>SUM(C3-D3)</f>
        <v>4103405.450000001</v>
      </c>
      <c r="F3" s="109"/>
      <c r="H3" s="109">
        <f>SUM(B3:B3)</f>
        <v>16000000</v>
      </c>
    </row>
    <row r="4" spans="1:8" ht="44.25" customHeight="1">
      <c r="A4" s="108" t="s">
        <v>300</v>
      </c>
      <c r="B4" s="110">
        <v>0</v>
      </c>
      <c r="C4" s="109">
        <v>5148000</v>
      </c>
      <c r="D4" s="109">
        <v>2874700</v>
      </c>
      <c r="E4" s="109">
        <f aca="true" t="shared" si="0" ref="E4:E12">SUM(C4-D4)</f>
        <v>2273300</v>
      </c>
      <c r="F4" s="109"/>
      <c r="H4" s="109">
        <f>SUM(B4:B4)</f>
        <v>0</v>
      </c>
    </row>
    <row r="5" spans="1:8" ht="44.25" customHeight="1">
      <c r="A5" s="108" t="s">
        <v>301</v>
      </c>
      <c r="B5" s="110">
        <v>0</v>
      </c>
      <c r="C5" s="109">
        <v>2142000</v>
      </c>
      <c r="D5" s="109">
        <v>685000</v>
      </c>
      <c r="E5" s="109">
        <f t="shared" si="0"/>
        <v>1457000</v>
      </c>
      <c r="F5" s="109"/>
      <c r="H5" s="109"/>
    </row>
    <row r="6" spans="1:8" ht="44.25" customHeight="1">
      <c r="A6" s="108" t="s">
        <v>302</v>
      </c>
      <c r="B6" s="110">
        <v>0</v>
      </c>
      <c r="C6" s="109">
        <v>360000</v>
      </c>
      <c r="D6" s="109">
        <v>360000</v>
      </c>
      <c r="E6" s="109">
        <f t="shared" si="0"/>
        <v>0</v>
      </c>
      <c r="F6" s="109"/>
      <c r="H6" s="109"/>
    </row>
    <row r="7" spans="1:8" ht="44.25" customHeight="1">
      <c r="A7" s="108" t="s">
        <v>303</v>
      </c>
      <c r="B7" s="110">
        <v>0</v>
      </c>
      <c r="C7" s="109">
        <v>108000</v>
      </c>
      <c r="D7" s="109">
        <v>108000</v>
      </c>
      <c r="E7" s="109">
        <f t="shared" si="0"/>
        <v>0</v>
      </c>
      <c r="F7" s="109"/>
      <c r="H7" s="109"/>
    </row>
    <row r="8" spans="1:8" ht="44.25" customHeight="1">
      <c r="A8" s="108" t="s">
        <v>304</v>
      </c>
      <c r="B8" s="110">
        <v>0</v>
      </c>
      <c r="C8" s="109">
        <v>4860</v>
      </c>
      <c r="D8" s="109">
        <v>4860</v>
      </c>
      <c r="E8" s="109">
        <f t="shared" si="0"/>
        <v>0</v>
      </c>
      <c r="F8" s="109"/>
      <c r="H8" s="109"/>
    </row>
    <row r="9" spans="1:8" ht="44.25" customHeight="1">
      <c r="A9" s="108" t="s">
        <v>305</v>
      </c>
      <c r="B9" s="110">
        <v>0</v>
      </c>
      <c r="C9" s="109">
        <v>4700</v>
      </c>
      <c r="D9" s="109">
        <v>4700</v>
      </c>
      <c r="E9" s="109">
        <f t="shared" si="0"/>
        <v>0</v>
      </c>
      <c r="F9" s="109"/>
      <c r="H9" s="109"/>
    </row>
    <row r="10" spans="1:8" ht="45.75" customHeight="1">
      <c r="A10" s="108" t="s">
        <v>306</v>
      </c>
      <c r="B10" s="109">
        <v>0</v>
      </c>
      <c r="C10" s="109">
        <v>3260</v>
      </c>
      <c r="D10" s="109">
        <v>3260</v>
      </c>
      <c r="E10" s="109">
        <f t="shared" si="0"/>
        <v>0</v>
      </c>
      <c r="F10" s="109"/>
      <c r="H10" s="109">
        <f>SUM(B10:B10)</f>
        <v>0</v>
      </c>
    </row>
    <row r="11" spans="1:8" ht="45.75" customHeight="1">
      <c r="A11" s="108" t="s">
        <v>322</v>
      </c>
      <c r="B11" s="109"/>
      <c r="C11" s="109">
        <v>28000</v>
      </c>
      <c r="D11" s="109">
        <v>28000</v>
      </c>
      <c r="E11" s="109">
        <f t="shared" si="0"/>
        <v>0</v>
      </c>
      <c r="F11" s="109"/>
      <c r="H11" s="109"/>
    </row>
    <row r="12" spans="1:8" ht="33" customHeight="1">
      <c r="A12" s="108" t="s">
        <v>325</v>
      </c>
      <c r="B12" s="109"/>
      <c r="C12" s="109">
        <v>5075</v>
      </c>
      <c r="D12" s="109">
        <v>5075</v>
      </c>
      <c r="E12" s="109">
        <f t="shared" si="0"/>
        <v>0</v>
      </c>
      <c r="F12" s="109"/>
      <c r="H12" s="109"/>
    </row>
    <row r="13" ht="33" customHeight="1"/>
    <row r="14" ht="18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spans="1:2" s="117" customFormat="1" ht="24.75" customHeight="1">
      <c r="A28" s="115" t="s">
        <v>307</v>
      </c>
      <c r="B28" s="116"/>
    </row>
    <row r="29" spans="1:2" s="117" customFormat="1" ht="24.75" customHeight="1">
      <c r="A29" s="111" t="s">
        <v>292</v>
      </c>
      <c r="B29" s="112">
        <v>0</v>
      </c>
    </row>
    <row r="30" spans="1:2" s="117" customFormat="1" ht="24.75" customHeight="1">
      <c r="A30" s="111" t="s">
        <v>294</v>
      </c>
      <c r="B30" s="112">
        <v>0</v>
      </c>
    </row>
    <row r="31" spans="1:2" s="117" customFormat="1" ht="24.75" customHeight="1">
      <c r="A31" s="111" t="s">
        <v>296</v>
      </c>
      <c r="B31" s="112">
        <v>138800</v>
      </c>
    </row>
    <row r="32" spans="1:2" s="117" customFormat="1" ht="24.75" customHeight="1">
      <c r="A32" s="111" t="s">
        <v>293</v>
      </c>
      <c r="B32" s="112">
        <v>178000</v>
      </c>
    </row>
    <row r="33" spans="1:2" s="117" customFormat="1" ht="24.75" customHeight="1">
      <c r="A33" s="111" t="s">
        <v>295</v>
      </c>
      <c r="B33" s="112">
        <v>0</v>
      </c>
    </row>
    <row r="34" spans="1:2" s="117" customFormat="1" ht="24.75" customHeight="1">
      <c r="A34" s="111" t="s">
        <v>297</v>
      </c>
      <c r="B34" s="112">
        <v>120000</v>
      </c>
    </row>
    <row r="35" spans="1:2" s="117" customFormat="1" ht="24.75" customHeight="1">
      <c r="A35" s="111" t="s">
        <v>309</v>
      </c>
      <c r="B35" s="116">
        <v>565600</v>
      </c>
    </row>
    <row r="36" spans="1:2" s="117" customFormat="1" ht="24.75" customHeight="1">
      <c r="A36" s="111" t="s">
        <v>310</v>
      </c>
      <c r="B36" s="116">
        <v>0</v>
      </c>
    </row>
    <row r="37" spans="1:2" s="117" customFormat="1" ht="24.75" customHeight="1">
      <c r="A37" s="111" t="s">
        <v>311</v>
      </c>
      <c r="B37" s="116">
        <v>0</v>
      </c>
    </row>
    <row r="38" spans="1:2" s="117" customFormat="1" ht="24.75" customHeight="1">
      <c r="A38" s="111" t="s">
        <v>312</v>
      </c>
      <c r="B38" s="116">
        <v>198000</v>
      </c>
    </row>
    <row r="39" spans="1:2" s="117" customFormat="1" ht="24.75" customHeight="1">
      <c r="A39" s="111" t="s">
        <v>313</v>
      </c>
      <c r="B39" s="116">
        <v>395000</v>
      </c>
    </row>
    <row r="40" spans="1:2" s="117" customFormat="1" ht="24.75" customHeight="1">
      <c r="A40" s="111" t="s">
        <v>315</v>
      </c>
      <c r="B40" s="116">
        <v>30000</v>
      </c>
    </row>
    <row r="41" spans="1:2" s="117" customFormat="1" ht="24.75" customHeight="1">
      <c r="A41" s="111" t="s">
        <v>316</v>
      </c>
      <c r="B41" s="116">
        <v>30000</v>
      </c>
    </row>
    <row r="42" spans="1:2" s="117" customFormat="1" ht="24.75" customHeight="1">
      <c r="A42" s="111" t="s">
        <v>317</v>
      </c>
      <c r="B42" s="116">
        <v>48000</v>
      </c>
    </row>
    <row r="43" spans="1:2" s="117" customFormat="1" ht="24.75" customHeight="1">
      <c r="A43" s="111" t="s">
        <v>318</v>
      </c>
      <c r="B43" s="116">
        <v>48000</v>
      </c>
    </row>
    <row r="44" spans="1:2" s="117" customFormat="1" ht="24.75" customHeight="1">
      <c r="A44" s="111" t="s">
        <v>319</v>
      </c>
      <c r="B44" s="116">
        <v>36000</v>
      </c>
    </row>
    <row r="45" spans="1:2" s="117" customFormat="1" ht="24.75" customHeight="1">
      <c r="A45" s="111"/>
      <c r="B45" s="116"/>
    </row>
    <row r="46" s="117" customFormat="1" ht="24.75" customHeight="1">
      <c r="A46" s="111"/>
    </row>
    <row r="47" spans="1:2" s="111" customFormat="1" ht="24.75" customHeight="1">
      <c r="A47" s="113" t="s">
        <v>314</v>
      </c>
      <c r="B47" s="114">
        <f>SUM(B29:B45)</f>
        <v>1787400</v>
      </c>
    </row>
    <row r="48" spans="1:2" ht="24.75" customHeight="1">
      <c r="A48" s="105" t="s">
        <v>100</v>
      </c>
      <c r="B48" s="119">
        <f>SUM(E3-B47)</f>
        <v>2316005.450000001</v>
      </c>
    </row>
  </sheetData>
  <sheetProtection/>
  <mergeCells count="1">
    <mergeCell ref="A1:F1"/>
  </mergeCells>
  <printOptions/>
  <pageMargins left="0.66" right="0.24" top="0.65" bottom="0.32" header="0.25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6" sqref="B6"/>
    </sheetView>
  </sheetViews>
  <sheetFormatPr defaultColWidth="9.140625" defaultRowHeight="19.5" customHeight="1"/>
  <cols>
    <col min="1" max="1" width="3.28125" style="2" customWidth="1"/>
    <col min="2" max="2" width="49.7109375" style="2" customWidth="1"/>
    <col min="3" max="3" width="12.140625" style="2" customWidth="1"/>
    <col min="4" max="4" width="29.28125" style="2" customWidth="1"/>
    <col min="5" max="16384" width="9.140625" style="2" customWidth="1"/>
  </cols>
  <sheetData>
    <row r="1" spans="2:4" ht="19.5" customHeight="1">
      <c r="B1" s="128" t="s">
        <v>340</v>
      </c>
      <c r="C1" s="128"/>
      <c r="D1" s="128"/>
    </row>
    <row r="2" spans="2:4" ht="19.5" customHeight="1">
      <c r="B2" s="24"/>
      <c r="C2" s="24"/>
      <c r="D2" s="24"/>
    </row>
    <row r="3" spans="2:4" ht="19.5" customHeight="1">
      <c r="B3" s="24"/>
      <c r="C3" s="24"/>
      <c r="D3" s="24"/>
    </row>
    <row r="4" spans="2:4" ht="19.5" customHeight="1">
      <c r="B4" s="2" t="s">
        <v>0</v>
      </c>
      <c r="C4" s="22">
        <v>375544.75</v>
      </c>
      <c r="D4" s="22"/>
    </row>
    <row r="5" spans="2:4" ht="24.75" customHeight="1">
      <c r="B5" s="2" t="s">
        <v>1</v>
      </c>
      <c r="C5" s="22">
        <v>122670</v>
      </c>
      <c r="D5" s="22"/>
    </row>
    <row r="6" spans="2:4" ht="20.25" customHeight="1">
      <c r="B6" s="2" t="s">
        <v>204</v>
      </c>
      <c r="C6" s="22">
        <v>2471.9</v>
      </c>
      <c r="D6" s="22"/>
    </row>
    <row r="7" spans="2:4" ht="21" customHeight="1">
      <c r="B7" s="2" t="s">
        <v>205</v>
      </c>
      <c r="C7" s="22">
        <v>0</v>
      </c>
      <c r="D7" s="22"/>
    </row>
    <row r="8" spans="2:4" ht="19.5" customHeight="1">
      <c r="B8" s="2" t="s">
        <v>87</v>
      </c>
      <c r="C8" s="22">
        <v>0</v>
      </c>
      <c r="D8" s="22"/>
    </row>
    <row r="9" spans="3:4" ht="19.5" customHeight="1">
      <c r="C9" s="22"/>
      <c r="D9" s="22"/>
    </row>
    <row r="10" spans="3:4" ht="19.5" customHeight="1">
      <c r="C10" s="22"/>
      <c r="D10" s="22"/>
    </row>
    <row r="11" spans="3:4" ht="19.5" customHeight="1">
      <c r="C11" s="22"/>
      <c r="D11" s="22"/>
    </row>
    <row r="12" spans="3:4" ht="19.5" customHeight="1">
      <c r="C12" s="22"/>
      <c r="D12" s="22"/>
    </row>
    <row r="13" spans="3:4" ht="19.5" customHeight="1">
      <c r="C13" s="22"/>
      <c r="D13" s="22"/>
    </row>
    <row r="15" spans="2:4" s="31" customFormat="1" ht="19.5" customHeight="1">
      <c r="B15" s="24" t="s">
        <v>2</v>
      </c>
      <c r="C15" s="72">
        <f>SUM(C4:C14)</f>
        <v>500686.65</v>
      </c>
      <c r="D15" s="72"/>
    </row>
    <row r="16" spans="2:4" s="31" customFormat="1" ht="25.5" customHeight="1">
      <c r="B16" s="24"/>
      <c r="C16" s="72"/>
      <c r="D16" s="72"/>
    </row>
    <row r="17" spans="2:4" s="31" customFormat="1" ht="30" customHeight="1">
      <c r="B17" s="24"/>
      <c r="C17" s="72"/>
      <c r="D17" s="72"/>
    </row>
    <row r="18" spans="1:4" ht="22.5" customHeight="1">
      <c r="A18" s="23" t="s">
        <v>279</v>
      </c>
      <c r="B18" s="16"/>
      <c r="D18" s="16"/>
    </row>
    <row r="19" spans="1:4" ht="17.25" customHeight="1">
      <c r="A19" s="23" t="s">
        <v>280</v>
      </c>
      <c r="B19" s="16"/>
      <c r="D19" s="16"/>
    </row>
    <row r="20" spans="1:4" ht="17.25" customHeight="1">
      <c r="A20" s="23"/>
      <c r="B20" s="16"/>
      <c r="D20" s="16"/>
    </row>
  </sheetData>
  <sheetProtection/>
  <mergeCells count="1">
    <mergeCell ref="B1:D1"/>
  </mergeCells>
  <printOptions/>
  <pageMargins left="0.75" right="0.25" top="0.8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3">
      <selection activeCell="B46" sqref="B46"/>
    </sheetView>
  </sheetViews>
  <sheetFormatPr defaultColWidth="9.140625" defaultRowHeight="19.5" customHeight="1"/>
  <cols>
    <col min="1" max="1" width="4.140625" style="2" customWidth="1"/>
    <col min="2" max="2" width="53.00390625" style="2" customWidth="1"/>
    <col min="3" max="3" width="18.00390625" style="2" customWidth="1"/>
    <col min="4" max="4" width="21.8515625" style="2" customWidth="1"/>
    <col min="5" max="16384" width="9.140625" style="2" customWidth="1"/>
  </cols>
  <sheetData>
    <row r="1" spans="2:4" s="125" customFormat="1" ht="22.5" customHeight="1">
      <c r="B1" s="129" t="s">
        <v>23</v>
      </c>
      <c r="C1" s="129"/>
      <c r="D1" s="129"/>
    </row>
    <row r="2" spans="2:4" s="125" customFormat="1" ht="18" customHeight="1">
      <c r="B2" s="129" t="s">
        <v>24</v>
      </c>
      <c r="C2" s="129"/>
      <c r="D2" s="129"/>
    </row>
    <row r="3" spans="2:4" s="125" customFormat="1" ht="17.25" customHeight="1">
      <c r="B3" s="129" t="s">
        <v>341</v>
      </c>
      <c r="C3" s="129"/>
      <c r="D3" s="129"/>
    </row>
    <row r="4" spans="2:4" s="125" customFormat="1" ht="20.25" customHeight="1">
      <c r="B4" s="124" t="s">
        <v>5</v>
      </c>
      <c r="C4" s="124" t="s">
        <v>25</v>
      </c>
      <c r="D4" s="124" t="s">
        <v>26</v>
      </c>
    </row>
    <row r="5" spans="2:4" ht="15.75" customHeight="1">
      <c r="B5" s="86" t="s">
        <v>27</v>
      </c>
      <c r="C5" s="58"/>
      <c r="D5" s="58"/>
    </row>
    <row r="6" spans="2:4" ht="15.75" customHeight="1">
      <c r="B6" s="15" t="s">
        <v>28</v>
      </c>
      <c r="C6" s="12">
        <v>2056575.63</v>
      </c>
      <c r="D6" s="12">
        <v>2056575.63</v>
      </c>
    </row>
    <row r="7" spans="2:4" ht="15.75" customHeight="1">
      <c r="B7" s="15" t="s">
        <v>201</v>
      </c>
      <c r="C7" s="12">
        <v>200.64</v>
      </c>
      <c r="D7" s="12">
        <v>200.64</v>
      </c>
    </row>
    <row r="8" spans="2:4" ht="15.75" customHeight="1">
      <c r="B8" s="15" t="s">
        <v>113</v>
      </c>
      <c r="C8" s="12">
        <v>0</v>
      </c>
      <c r="D8" s="12">
        <v>0</v>
      </c>
    </row>
    <row r="9" spans="2:4" ht="15.75" customHeight="1">
      <c r="B9" s="15" t="s">
        <v>192</v>
      </c>
      <c r="C9" s="12">
        <v>0</v>
      </c>
      <c r="D9" s="12">
        <v>0</v>
      </c>
    </row>
    <row r="10" spans="2:4" ht="15.75" customHeight="1">
      <c r="B10" s="15" t="s">
        <v>221</v>
      </c>
      <c r="C10" s="12">
        <v>0</v>
      </c>
      <c r="D10" s="12">
        <v>0</v>
      </c>
    </row>
    <row r="11" spans="2:4" ht="15.75" customHeight="1">
      <c r="B11" s="15" t="s">
        <v>264</v>
      </c>
      <c r="C11" s="12">
        <v>0</v>
      </c>
      <c r="D11" s="12">
        <v>0</v>
      </c>
    </row>
    <row r="12" spans="2:4" ht="15.75" customHeight="1">
      <c r="B12" s="15" t="s">
        <v>241</v>
      </c>
      <c r="C12" s="12">
        <v>0</v>
      </c>
      <c r="D12" s="12">
        <v>0</v>
      </c>
    </row>
    <row r="13" spans="2:4" ht="15.75" customHeight="1">
      <c r="B13" s="15" t="s">
        <v>240</v>
      </c>
      <c r="C13" s="12">
        <v>0</v>
      </c>
      <c r="D13" s="12">
        <v>0</v>
      </c>
    </row>
    <row r="14" spans="2:4" ht="15.75" customHeight="1">
      <c r="B14" s="15" t="s">
        <v>386</v>
      </c>
      <c r="C14" s="12">
        <v>0</v>
      </c>
      <c r="D14" s="12">
        <v>0</v>
      </c>
    </row>
    <row r="15" spans="2:4" ht="15.75" customHeight="1">
      <c r="B15" s="15" t="s">
        <v>374</v>
      </c>
      <c r="C15" s="12">
        <v>0</v>
      </c>
      <c r="D15" s="12">
        <v>0</v>
      </c>
    </row>
    <row r="16" spans="2:4" ht="15.75" customHeight="1">
      <c r="B16" s="15" t="s">
        <v>375</v>
      </c>
      <c r="C16" s="12">
        <v>0</v>
      </c>
      <c r="D16" s="12">
        <v>0</v>
      </c>
    </row>
    <row r="17" spans="2:4" ht="15.75" customHeight="1">
      <c r="B17" s="15" t="s">
        <v>387</v>
      </c>
      <c r="C17" s="12">
        <v>0</v>
      </c>
      <c r="D17" s="12">
        <v>0</v>
      </c>
    </row>
    <row r="18" spans="2:4" ht="15.75" customHeight="1">
      <c r="B18" s="15" t="s">
        <v>388</v>
      </c>
      <c r="C18" s="12">
        <v>0</v>
      </c>
      <c r="D18" s="12">
        <v>0</v>
      </c>
    </row>
    <row r="19" spans="2:4" ht="15.75" customHeight="1">
      <c r="B19" s="15" t="s">
        <v>378</v>
      </c>
      <c r="C19" s="12">
        <v>0</v>
      </c>
      <c r="D19" s="12">
        <v>0</v>
      </c>
    </row>
    <row r="20" spans="2:4" ht="15.75" customHeight="1">
      <c r="B20" s="15" t="s">
        <v>379</v>
      </c>
      <c r="C20" s="12">
        <v>0</v>
      </c>
      <c r="D20" s="12">
        <v>0</v>
      </c>
    </row>
    <row r="21" spans="2:4" ht="15.75" customHeight="1">
      <c r="B21" s="15" t="s">
        <v>389</v>
      </c>
      <c r="C21" s="12">
        <v>0</v>
      </c>
      <c r="D21" s="12">
        <v>0</v>
      </c>
    </row>
    <row r="22" spans="2:4" ht="15.75" customHeight="1">
      <c r="B22" s="15" t="s">
        <v>10</v>
      </c>
      <c r="C22" s="12">
        <v>0</v>
      </c>
      <c r="D22" s="12">
        <v>0</v>
      </c>
    </row>
    <row r="23" spans="2:4" ht="15.75" customHeight="1">
      <c r="B23" s="15" t="s">
        <v>30</v>
      </c>
      <c r="C23" s="12">
        <v>0</v>
      </c>
      <c r="D23" s="12">
        <v>0</v>
      </c>
    </row>
    <row r="24" spans="2:4" ht="18.75" customHeight="1">
      <c r="B24" s="4" t="s">
        <v>2</v>
      </c>
      <c r="C24" s="28">
        <f>SUM(C6:C23)</f>
        <v>2056776.2699999998</v>
      </c>
      <c r="D24" s="28">
        <f>SUM(D6:D23)</f>
        <v>2056776.2699999998</v>
      </c>
    </row>
    <row r="25" spans="2:4" ht="15.75" customHeight="1">
      <c r="B25" s="86" t="s">
        <v>31</v>
      </c>
      <c r="C25" s="58"/>
      <c r="D25" s="58"/>
    </row>
    <row r="26" spans="2:4" ht="15.75" customHeight="1">
      <c r="B26" s="15" t="s">
        <v>32</v>
      </c>
      <c r="C26" s="12">
        <v>611291.02</v>
      </c>
      <c r="D26" s="12">
        <v>611291.02</v>
      </c>
    </row>
    <row r="27" spans="2:4" ht="15.75" customHeight="1">
      <c r="B27" s="15" t="s">
        <v>33</v>
      </c>
      <c r="C27" s="12">
        <v>200.64</v>
      </c>
      <c r="D27" s="12">
        <v>200.64</v>
      </c>
    </row>
    <row r="28" spans="2:4" ht="15.75" customHeight="1">
      <c r="B28" s="15" t="s">
        <v>206</v>
      </c>
      <c r="C28" s="12">
        <v>0</v>
      </c>
      <c r="D28" s="12">
        <v>0</v>
      </c>
    </row>
    <row r="29" spans="2:4" ht="15.75" customHeight="1">
      <c r="B29" s="15" t="s">
        <v>192</v>
      </c>
      <c r="C29" s="12">
        <v>0</v>
      </c>
      <c r="D29" s="12">
        <v>0</v>
      </c>
    </row>
    <row r="30" spans="2:4" ht="15.75" customHeight="1">
      <c r="B30" s="15" t="s">
        <v>200</v>
      </c>
      <c r="C30" s="12">
        <v>0</v>
      </c>
      <c r="D30" s="12">
        <v>0</v>
      </c>
    </row>
    <row r="31" spans="2:4" ht="15.75" customHeight="1">
      <c r="B31" s="15" t="s">
        <v>240</v>
      </c>
      <c r="C31" s="12">
        <v>0</v>
      </c>
      <c r="D31" s="12">
        <v>0</v>
      </c>
    </row>
    <row r="32" spans="2:4" ht="15.75" customHeight="1">
      <c r="B32" s="15" t="s">
        <v>221</v>
      </c>
      <c r="C32" s="12">
        <v>0</v>
      </c>
      <c r="D32" s="12">
        <v>0</v>
      </c>
    </row>
    <row r="33" spans="2:4" ht="15.75" customHeight="1">
      <c r="B33" s="15" t="s">
        <v>264</v>
      </c>
      <c r="C33" s="12">
        <v>0</v>
      </c>
      <c r="D33" s="12">
        <v>0</v>
      </c>
    </row>
    <row r="34" spans="2:4" ht="15.75" customHeight="1">
      <c r="B34" s="15" t="s">
        <v>386</v>
      </c>
      <c r="C34" s="12">
        <v>0</v>
      </c>
      <c r="D34" s="12">
        <v>0</v>
      </c>
    </row>
    <row r="35" spans="2:4" ht="15.75" customHeight="1">
      <c r="B35" s="15" t="s">
        <v>374</v>
      </c>
      <c r="C35" s="12">
        <v>0</v>
      </c>
      <c r="D35" s="12">
        <v>0</v>
      </c>
    </row>
    <row r="36" spans="2:4" ht="15.75" customHeight="1">
      <c r="B36" s="15" t="s">
        <v>375</v>
      </c>
      <c r="C36" s="12">
        <v>0</v>
      </c>
      <c r="D36" s="12">
        <v>0</v>
      </c>
    </row>
    <row r="37" spans="2:4" ht="15.75" customHeight="1">
      <c r="B37" s="15" t="s">
        <v>387</v>
      </c>
      <c r="C37" s="12">
        <v>0</v>
      </c>
      <c r="D37" s="12">
        <v>0</v>
      </c>
    </row>
    <row r="38" spans="2:4" ht="15.75" customHeight="1">
      <c r="B38" s="15" t="s">
        <v>388</v>
      </c>
      <c r="C38" s="12">
        <v>0</v>
      </c>
      <c r="D38" s="12">
        <v>0</v>
      </c>
    </row>
    <row r="39" spans="2:4" ht="15.75" customHeight="1">
      <c r="B39" s="15" t="s">
        <v>390</v>
      </c>
      <c r="C39" s="12">
        <v>0</v>
      </c>
      <c r="D39" s="12">
        <v>0</v>
      </c>
    </row>
    <row r="40" spans="2:4" ht="15.75" customHeight="1">
      <c r="B40" s="15" t="s">
        <v>391</v>
      </c>
      <c r="C40" s="12">
        <v>0</v>
      </c>
      <c r="D40" s="12">
        <v>0</v>
      </c>
    </row>
    <row r="41" spans="2:4" ht="15.75" customHeight="1">
      <c r="B41" s="15" t="s">
        <v>389</v>
      </c>
      <c r="C41" s="12">
        <v>0</v>
      </c>
      <c r="D41" s="12">
        <v>0</v>
      </c>
    </row>
    <row r="42" spans="2:4" ht="15.75" customHeight="1">
      <c r="B42" s="15" t="s">
        <v>29</v>
      </c>
      <c r="C42" s="12">
        <v>0</v>
      </c>
      <c r="D42" s="12">
        <v>0</v>
      </c>
    </row>
    <row r="43" spans="2:4" ht="15.75" customHeight="1">
      <c r="B43" s="15" t="s">
        <v>30</v>
      </c>
      <c r="C43" s="12">
        <v>609300</v>
      </c>
      <c r="D43" s="12">
        <v>609300</v>
      </c>
    </row>
    <row r="44" spans="2:4" ht="15.75" customHeight="1">
      <c r="B44" s="4" t="s">
        <v>2</v>
      </c>
      <c r="C44" s="28">
        <f>SUM(C26:C43)</f>
        <v>1220791.6600000001</v>
      </c>
      <c r="D44" s="28">
        <f>SUM(D26:D43)</f>
        <v>1220791.6600000001</v>
      </c>
    </row>
    <row r="45" spans="2:4" s="31" customFormat="1" ht="18.75" customHeight="1">
      <c r="B45" s="4" t="s">
        <v>34</v>
      </c>
      <c r="C45" s="30">
        <f>SUM(C24-C44)</f>
        <v>835984.6099999996</v>
      </c>
      <c r="D45" s="30">
        <f>SUM(D24-D44)</f>
        <v>835984.6099999996</v>
      </c>
    </row>
    <row r="46" spans="2:4" s="31" customFormat="1" ht="18.75" customHeight="1">
      <c r="B46" s="122"/>
      <c r="C46" s="123"/>
      <c r="D46" s="123"/>
    </row>
    <row r="47" ht="28.5" customHeight="1"/>
    <row r="48" spans="1:4" ht="19.5" customHeight="1">
      <c r="A48" s="23" t="s">
        <v>276</v>
      </c>
      <c r="B48" s="16"/>
      <c r="D48" s="16"/>
    </row>
    <row r="49" spans="1:4" ht="18" customHeight="1">
      <c r="A49" s="23" t="s">
        <v>266</v>
      </c>
      <c r="B49" s="16"/>
      <c r="D49" s="16"/>
    </row>
  </sheetData>
  <sheetProtection/>
  <mergeCells count="3">
    <mergeCell ref="B1:D1"/>
    <mergeCell ref="B2:D2"/>
    <mergeCell ref="B3:D3"/>
  </mergeCells>
  <printOptions/>
  <pageMargins left="0.32" right="0.16" top="0.14" bottom="0.12" header="0.12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C15" sqref="C15"/>
    </sheetView>
  </sheetViews>
  <sheetFormatPr defaultColWidth="9.140625" defaultRowHeight="22.5" customHeight="1"/>
  <cols>
    <col min="1" max="1" width="14.57421875" style="2" customWidth="1"/>
    <col min="2" max="2" width="16.00390625" style="2" customWidth="1"/>
    <col min="3" max="3" width="43.00390625" style="2" customWidth="1"/>
    <col min="4" max="4" width="8.00390625" style="2" customWidth="1"/>
    <col min="5" max="6" width="16.57421875" style="2" customWidth="1"/>
    <col min="7" max="7" width="14.7109375" style="2" customWidth="1"/>
    <col min="8" max="8" width="13.57421875" style="2" customWidth="1"/>
    <col min="9" max="9" width="13.8515625" style="2" customWidth="1"/>
    <col min="10" max="16384" width="9.140625" style="2" customWidth="1"/>
  </cols>
  <sheetData>
    <row r="1" spans="1:5" ht="18.75" customHeight="1">
      <c r="A1" s="128" t="s">
        <v>3</v>
      </c>
      <c r="B1" s="128"/>
      <c r="C1" s="128"/>
      <c r="D1" s="128"/>
      <c r="E1" s="128"/>
    </row>
    <row r="2" spans="1:5" ht="16.5" customHeight="1">
      <c r="A2" s="128" t="s">
        <v>35</v>
      </c>
      <c r="B2" s="128"/>
      <c r="C2" s="128"/>
      <c r="D2" s="128"/>
      <c r="E2" s="128"/>
    </row>
    <row r="3" spans="1:5" ht="16.5" customHeight="1">
      <c r="A3" s="31"/>
      <c r="B3" s="31"/>
      <c r="C3" s="31"/>
      <c r="D3" s="31" t="s">
        <v>342</v>
      </c>
      <c r="E3" s="31"/>
    </row>
    <row r="4" spans="1:5" ht="14.25" customHeight="1">
      <c r="A4" s="128" t="s">
        <v>36</v>
      </c>
      <c r="B4" s="128"/>
      <c r="C4" s="128"/>
      <c r="D4" s="128"/>
      <c r="E4" s="128"/>
    </row>
    <row r="5" spans="1:5" ht="18" customHeight="1">
      <c r="A5" s="31"/>
      <c r="B5" s="31"/>
      <c r="C5" s="31" t="s">
        <v>385</v>
      </c>
      <c r="E5" s="31"/>
    </row>
    <row r="6" spans="1:5" ht="20.25" customHeight="1">
      <c r="A6" s="130" t="s">
        <v>37</v>
      </c>
      <c r="B6" s="135"/>
      <c r="C6" s="132" t="s">
        <v>5</v>
      </c>
      <c r="D6" s="136" t="s">
        <v>38</v>
      </c>
      <c r="E6" s="4" t="s">
        <v>39</v>
      </c>
    </row>
    <row r="7" spans="1:5" ht="18" customHeight="1">
      <c r="A7" s="57" t="s">
        <v>40</v>
      </c>
      <c r="B7" s="57" t="s">
        <v>41</v>
      </c>
      <c r="C7" s="133"/>
      <c r="D7" s="137"/>
      <c r="E7" s="57" t="s">
        <v>41</v>
      </c>
    </row>
    <row r="8" spans="1:5" ht="14.25" customHeight="1">
      <c r="A8" s="53" t="s">
        <v>42</v>
      </c>
      <c r="B8" s="53" t="s">
        <v>42</v>
      </c>
      <c r="C8" s="134"/>
      <c r="D8" s="138"/>
      <c r="E8" s="53" t="s">
        <v>42</v>
      </c>
    </row>
    <row r="9" spans="1:5" ht="19.5" customHeight="1">
      <c r="A9" s="58"/>
      <c r="B9" s="59">
        <v>17110655.54</v>
      </c>
      <c r="C9" s="60" t="s">
        <v>43</v>
      </c>
      <c r="D9" s="39"/>
      <c r="E9" s="8">
        <v>17110655.54</v>
      </c>
    </row>
    <row r="10" spans="1:5" ht="18.75" customHeight="1">
      <c r="A10" s="15"/>
      <c r="B10" s="10"/>
      <c r="C10" s="61" t="s">
        <v>212</v>
      </c>
      <c r="D10" s="62"/>
      <c r="E10" s="15"/>
    </row>
    <row r="11" spans="1:5" ht="18" customHeight="1">
      <c r="A11" s="12">
        <v>77500</v>
      </c>
      <c r="B11" s="63">
        <v>0</v>
      </c>
      <c r="C11" s="15" t="s">
        <v>44</v>
      </c>
      <c r="D11" s="11" t="s">
        <v>147</v>
      </c>
      <c r="E11" s="12">
        <v>0</v>
      </c>
    </row>
    <row r="12" spans="1:5" ht="20.25" customHeight="1">
      <c r="A12" s="12">
        <v>23500</v>
      </c>
      <c r="B12" s="63">
        <v>50</v>
      </c>
      <c r="C12" s="15" t="s">
        <v>45</v>
      </c>
      <c r="D12" s="11" t="s">
        <v>152</v>
      </c>
      <c r="E12" s="12">
        <v>50</v>
      </c>
    </row>
    <row r="13" spans="1:5" ht="20.25" customHeight="1">
      <c r="A13" s="12">
        <v>160000</v>
      </c>
      <c r="B13" s="63">
        <v>9890.76</v>
      </c>
      <c r="C13" s="15" t="s">
        <v>46</v>
      </c>
      <c r="D13" s="11" t="s">
        <v>157</v>
      </c>
      <c r="E13" s="47">
        <v>9890.76</v>
      </c>
    </row>
    <row r="14" spans="1:5" ht="18" customHeight="1">
      <c r="A14" s="12">
        <v>0</v>
      </c>
      <c r="B14" s="63">
        <f>SUM(E14)</f>
        <v>0</v>
      </c>
      <c r="C14" s="15" t="s">
        <v>89</v>
      </c>
      <c r="D14" s="11" t="s">
        <v>159</v>
      </c>
      <c r="E14" s="12">
        <v>0</v>
      </c>
    </row>
    <row r="15" spans="1:5" ht="20.25" customHeight="1">
      <c r="A15" s="12">
        <v>140000</v>
      </c>
      <c r="B15" s="63">
        <v>10</v>
      </c>
      <c r="C15" s="15" t="s">
        <v>47</v>
      </c>
      <c r="D15" s="11" t="s">
        <v>160</v>
      </c>
      <c r="E15" s="12">
        <v>10</v>
      </c>
    </row>
    <row r="16" spans="1:5" ht="18.75" customHeight="1">
      <c r="A16" s="12">
        <v>0</v>
      </c>
      <c r="B16" s="63">
        <f>SUM(E16)</f>
        <v>0</v>
      </c>
      <c r="C16" s="15" t="s">
        <v>48</v>
      </c>
      <c r="D16" s="11" t="s">
        <v>163</v>
      </c>
      <c r="E16" s="12">
        <v>0</v>
      </c>
    </row>
    <row r="17" spans="1:5" ht="18.75" customHeight="1">
      <c r="A17" s="12">
        <v>13099000</v>
      </c>
      <c r="B17" s="63">
        <v>1008109.87</v>
      </c>
      <c r="C17" s="15" t="s">
        <v>49</v>
      </c>
      <c r="D17" s="62">
        <v>421000</v>
      </c>
      <c r="E17" s="12">
        <v>1008109.87</v>
      </c>
    </row>
    <row r="18" spans="1:5" ht="20.25" customHeight="1">
      <c r="A18" s="48">
        <v>5500000</v>
      </c>
      <c r="B18" s="63">
        <v>1038515</v>
      </c>
      <c r="C18" s="15" t="s">
        <v>286</v>
      </c>
      <c r="D18" s="62">
        <v>431000</v>
      </c>
      <c r="E18" s="12">
        <v>1038515</v>
      </c>
    </row>
    <row r="19" spans="1:5" s="31" customFormat="1" ht="19.5" customHeight="1" thickBot="1">
      <c r="A19" s="64">
        <f>SUM(A11:A18)</f>
        <v>19000000</v>
      </c>
      <c r="B19" s="64">
        <f>SUM(B11:B18)</f>
        <v>2056575.63</v>
      </c>
      <c r="C19" s="41"/>
      <c r="D19" s="41"/>
      <c r="E19" s="64">
        <f>SUM(E11:E18)</f>
        <v>2056575.63</v>
      </c>
    </row>
    <row r="20" spans="2:5" ht="19.5" customHeight="1" thickTop="1">
      <c r="B20" s="17">
        <v>200.64</v>
      </c>
      <c r="C20" s="15" t="s">
        <v>51</v>
      </c>
      <c r="D20" s="62">
        <v>230100</v>
      </c>
      <c r="E20" s="12">
        <v>200.64</v>
      </c>
    </row>
    <row r="21" spans="2:5" ht="18.75" customHeight="1">
      <c r="B21" s="17">
        <v>0</v>
      </c>
      <c r="C21" s="15" t="s">
        <v>113</v>
      </c>
      <c r="D21" s="11" t="s">
        <v>144</v>
      </c>
      <c r="E21" s="12">
        <v>0</v>
      </c>
    </row>
    <row r="22" spans="2:5" ht="17.25" customHeight="1">
      <c r="B22" s="65">
        <v>0</v>
      </c>
      <c r="C22" s="13" t="s">
        <v>128</v>
      </c>
      <c r="D22" s="62">
        <v>210500</v>
      </c>
      <c r="E22" s="12">
        <v>0</v>
      </c>
    </row>
    <row r="23" spans="2:5" ht="18" customHeight="1">
      <c r="B23" s="65">
        <v>0</v>
      </c>
      <c r="C23" s="14" t="s">
        <v>221</v>
      </c>
      <c r="D23" s="62">
        <v>210200</v>
      </c>
      <c r="E23" s="12">
        <v>0</v>
      </c>
    </row>
    <row r="24" spans="2:5" ht="17.25" customHeight="1">
      <c r="B24" s="65">
        <v>0</v>
      </c>
      <c r="C24" s="14" t="s">
        <v>264</v>
      </c>
      <c r="D24" s="62">
        <v>110608</v>
      </c>
      <c r="E24" s="12">
        <v>0</v>
      </c>
    </row>
    <row r="25" spans="2:5" ht="17.25" customHeight="1">
      <c r="B25" s="65">
        <v>0</v>
      </c>
      <c r="C25" s="14" t="s">
        <v>242</v>
      </c>
      <c r="D25" s="62">
        <v>210402</v>
      </c>
      <c r="E25" s="12">
        <v>0</v>
      </c>
    </row>
    <row r="26" spans="2:5" ht="18.75" customHeight="1">
      <c r="B26" s="65">
        <v>0</v>
      </c>
      <c r="C26" s="14" t="s">
        <v>187</v>
      </c>
      <c r="D26" s="62">
        <v>441002</v>
      </c>
      <c r="E26" s="12">
        <v>0</v>
      </c>
    </row>
    <row r="27" spans="2:5" ht="18" customHeight="1">
      <c r="B27" s="65">
        <v>0</v>
      </c>
      <c r="C27" s="14" t="s">
        <v>188</v>
      </c>
      <c r="D27" s="62">
        <v>441002</v>
      </c>
      <c r="E27" s="12">
        <v>0</v>
      </c>
    </row>
    <row r="28" spans="2:5" ht="19.5" customHeight="1">
      <c r="B28" s="65">
        <v>0</v>
      </c>
      <c r="C28" s="14" t="s">
        <v>225</v>
      </c>
      <c r="D28" s="62">
        <v>441002</v>
      </c>
      <c r="E28" s="12">
        <v>0</v>
      </c>
    </row>
    <row r="29" spans="2:7" ht="18.75" customHeight="1">
      <c r="B29" s="65">
        <v>0</v>
      </c>
      <c r="C29" s="14" t="s">
        <v>195</v>
      </c>
      <c r="D29" s="62">
        <v>441002</v>
      </c>
      <c r="E29" s="12">
        <v>0</v>
      </c>
      <c r="G29" s="17"/>
    </row>
    <row r="30" spans="2:7" ht="19.5" customHeight="1">
      <c r="B30" s="65">
        <v>0</v>
      </c>
      <c r="C30" s="14" t="s">
        <v>196</v>
      </c>
      <c r="D30" s="62">
        <v>441002</v>
      </c>
      <c r="E30" s="12">
        <v>0</v>
      </c>
      <c r="G30" s="17"/>
    </row>
    <row r="31" spans="1:5" ht="18.75" customHeight="1">
      <c r="A31" s="17"/>
      <c r="B31" s="65">
        <v>0</v>
      </c>
      <c r="C31" s="14" t="s">
        <v>287</v>
      </c>
      <c r="D31" s="62">
        <v>441002</v>
      </c>
      <c r="E31" s="12">
        <v>0</v>
      </c>
    </row>
    <row r="32" spans="2:5" ht="18" customHeight="1">
      <c r="B32" s="65">
        <v>0</v>
      </c>
      <c r="C32" s="14" t="s">
        <v>284</v>
      </c>
      <c r="D32" s="62">
        <v>441002</v>
      </c>
      <c r="E32" s="12">
        <v>0</v>
      </c>
    </row>
    <row r="33" spans="2:5" ht="18.75" customHeight="1">
      <c r="B33" s="85">
        <v>0</v>
      </c>
      <c r="C33" s="14" t="s">
        <v>320</v>
      </c>
      <c r="D33" s="62">
        <v>441002</v>
      </c>
      <c r="E33" s="12">
        <v>0</v>
      </c>
    </row>
    <row r="34" spans="2:5" ht="18.75" customHeight="1">
      <c r="B34" s="85">
        <v>0</v>
      </c>
      <c r="C34" s="14" t="s">
        <v>323</v>
      </c>
      <c r="D34" s="62">
        <v>441002</v>
      </c>
      <c r="E34" s="12">
        <v>0</v>
      </c>
    </row>
    <row r="35" spans="2:5" ht="18" customHeight="1">
      <c r="B35" s="85">
        <v>0</v>
      </c>
      <c r="C35" s="14" t="s">
        <v>328</v>
      </c>
      <c r="D35" s="62">
        <v>441002</v>
      </c>
      <c r="E35" s="12">
        <v>0</v>
      </c>
    </row>
    <row r="36" spans="2:5" ht="18.75" customHeight="1">
      <c r="B36" s="85">
        <v>0</v>
      </c>
      <c r="C36" s="14" t="s">
        <v>329</v>
      </c>
      <c r="D36" s="62">
        <v>441002</v>
      </c>
      <c r="E36" s="12">
        <v>0</v>
      </c>
    </row>
    <row r="37" spans="2:5" ht="18.75" customHeight="1">
      <c r="B37" s="85">
        <v>0</v>
      </c>
      <c r="C37" s="14" t="s">
        <v>331</v>
      </c>
      <c r="D37" s="62">
        <v>441002</v>
      </c>
      <c r="E37" s="12">
        <v>0</v>
      </c>
    </row>
    <row r="38" spans="2:5" ht="18.75" customHeight="1">
      <c r="B38" s="65">
        <v>0</v>
      </c>
      <c r="C38" s="13" t="s">
        <v>10</v>
      </c>
      <c r="D38" s="62">
        <v>110605</v>
      </c>
      <c r="E38" s="12">
        <v>0</v>
      </c>
    </row>
    <row r="39" spans="2:7" ht="18" customHeight="1">
      <c r="B39" s="118">
        <v>0</v>
      </c>
      <c r="C39" s="14" t="s">
        <v>124</v>
      </c>
      <c r="D39" s="20">
        <v>110606</v>
      </c>
      <c r="E39" s="12">
        <v>0</v>
      </c>
      <c r="G39" s="2">
        <v>275100</v>
      </c>
    </row>
    <row r="40" spans="2:7" ht="18" customHeight="1">
      <c r="B40" s="27">
        <f>SUM(B20:B39)</f>
        <v>200.64</v>
      </c>
      <c r="C40" s="74"/>
      <c r="D40" s="82"/>
      <c r="E40" s="28">
        <f>SUM(E20:E39)</f>
        <v>200.64</v>
      </c>
      <c r="G40" s="2">
        <v>115620</v>
      </c>
    </row>
    <row r="41" spans="2:7" ht="18.75" customHeight="1">
      <c r="B41" s="28">
        <f>SUM(B40,B19)</f>
        <v>2056776.2699999998</v>
      </c>
      <c r="C41" s="87" t="s">
        <v>52</v>
      </c>
      <c r="D41" s="13"/>
      <c r="E41" s="28">
        <f>SUM(E40,E19)</f>
        <v>2056776.2699999998</v>
      </c>
      <c r="G41" s="2">
        <v>129480</v>
      </c>
    </row>
    <row r="42" spans="2:7" s="31" customFormat="1" ht="18" customHeight="1" thickBot="1">
      <c r="B42" s="66">
        <f>SUM(B9,B41)</f>
        <v>19167431.81</v>
      </c>
      <c r="E42" s="66">
        <f>SUM(E9,E41)</f>
        <v>19167431.81</v>
      </c>
      <c r="G42" s="31">
        <v>279570</v>
      </c>
    </row>
    <row r="43" spans="2:7" s="31" customFormat="1" ht="23.25" customHeight="1">
      <c r="B43" s="33"/>
      <c r="E43" s="33"/>
      <c r="G43" s="31">
        <f>SUM(G39:G42)</f>
        <v>799770</v>
      </c>
    </row>
    <row r="44" spans="1:4" ht="21" customHeight="1">
      <c r="A44" s="23" t="s">
        <v>281</v>
      </c>
      <c r="B44" s="16"/>
      <c r="D44" s="16"/>
    </row>
    <row r="45" spans="1:4" ht="18" customHeight="1">
      <c r="A45" s="23" t="s">
        <v>267</v>
      </c>
      <c r="B45" s="16"/>
      <c r="D45" s="16"/>
    </row>
    <row r="46" spans="1:4" ht="23.25" customHeight="1">
      <c r="A46" s="23"/>
      <c r="B46" s="16"/>
      <c r="D46" s="16"/>
    </row>
    <row r="47" ht="1.5" customHeight="1" hidden="1"/>
    <row r="48" spans="1:5" ht="17.25" customHeight="1">
      <c r="A48" s="130" t="s">
        <v>37</v>
      </c>
      <c r="B48" s="131"/>
      <c r="C48" s="132" t="s">
        <v>5</v>
      </c>
      <c r="D48" s="132" t="s">
        <v>38</v>
      </c>
      <c r="E48" s="89" t="s">
        <v>39</v>
      </c>
    </row>
    <row r="49" spans="1:5" ht="18.75" customHeight="1">
      <c r="A49" s="57" t="s">
        <v>40</v>
      </c>
      <c r="B49" s="57" t="s">
        <v>41</v>
      </c>
      <c r="C49" s="133"/>
      <c r="D49" s="133"/>
      <c r="E49" s="90" t="s">
        <v>41</v>
      </c>
    </row>
    <row r="50" spans="1:5" ht="15.75" customHeight="1">
      <c r="A50" s="91" t="s">
        <v>42</v>
      </c>
      <c r="B50" s="91" t="s">
        <v>42</v>
      </c>
      <c r="C50" s="134"/>
      <c r="D50" s="134"/>
      <c r="E50" s="91" t="s">
        <v>42</v>
      </c>
    </row>
    <row r="51" spans="1:5" ht="18" customHeight="1">
      <c r="A51" s="58"/>
      <c r="B51" s="58"/>
      <c r="C51" s="34" t="s">
        <v>31</v>
      </c>
      <c r="D51" s="93"/>
      <c r="E51" s="8"/>
    </row>
    <row r="52" spans="1:5" ht="18" customHeight="1">
      <c r="A52" s="121">
        <v>1233000</v>
      </c>
      <c r="B52" s="12">
        <v>8928</v>
      </c>
      <c r="C52" s="2" t="s">
        <v>53</v>
      </c>
      <c r="D52" s="94">
        <v>510000</v>
      </c>
      <c r="E52" s="12">
        <v>8928</v>
      </c>
    </row>
    <row r="53" spans="1:5" ht="18" customHeight="1">
      <c r="A53" s="121">
        <v>1976400</v>
      </c>
      <c r="B53" s="12">
        <v>170590</v>
      </c>
      <c r="C53" s="2" t="s">
        <v>262</v>
      </c>
      <c r="D53" s="94">
        <v>521000</v>
      </c>
      <c r="E53" s="12">
        <v>170590</v>
      </c>
    </row>
    <row r="54" spans="1:5" ht="18" customHeight="1">
      <c r="A54" s="121">
        <v>3922400</v>
      </c>
      <c r="B54" s="12">
        <v>370520</v>
      </c>
      <c r="C54" s="2" t="s">
        <v>261</v>
      </c>
      <c r="D54" s="94">
        <v>522000</v>
      </c>
      <c r="E54" s="47">
        <v>370520</v>
      </c>
    </row>
    <row r="55" spans="1:5" ht="18" customHeight="1">
      <c r="A55" s="121">
        <v>1377000</v>
      </c>
      <c r="B55" s="12">
        <v>5752</v>
      </c>
      <c r="C55" s="2" t="s">
        <v>54</v>
      </c>
      <c r="D55" s="94">
        <v>531000</v>
      </c>
      <c r="E55" s="12">
        <v>5752</v>
      </c>
    </row>
    <row r="56" spans="1:7" ht="18" customHeight="1">
      <c r="A56" s="121">
        <v>4735200</v>
      </c>
      <c r="B56" s="12">
        <v>3000</v>
      </c>
      <c r="C56" s="2" t="s">
        <v>55</v>
      </c>
      <c r="D56" s="94">
        <v>532000</v>
      </c>
      <c r="E56" s="12">
        <v>3000</v>
      </c>
      <c r="F56" s="95"/>
      <c r="G56" s="14"/>
    </row>
    <row r="57" spans="1:7" ht="18" customHeight="1">
      <c r="A57" s="121">
        <v>1642000</v>
      </c>
      <c r="B57" s="12">
        <v>28113</v>
      </c>
      <c r="C57" s="2" t="s">
        <v>56</v>
      </c>
      <c r="D57" s="94">
        <v>533000</v>
      </c>
      <c r="E57" s="12">
        <v>28113</v>
      </c>
      <c r="F57" s="17"/>
      <c r="G57" s="9"/>
    </row>
    <row r="58" spans="1:8" ht="18" customHeight="1">
      <c r="A58" s="121">
        <v>265000</v>
      </c>
      <c r="B58" s="12">
        <v>24388.02</v>
      </c>
      <c r="C58" s="2" t="s">
        <v>57</v>
      </c>
      <c r="D58" s="94">
        <v>534000</v>
      </c>
      <c r="E58" s="12">
        <v>24388.02</v>
      </c>
      <c r="F58" s="17"/>
      <c r="G58" s="17"/>
      <c r="H58" s="22"/>
    </row>
    <row r="59" spans="1:8" ht="18" customHeight="1">
      <c r="A59" s="121">
        <v>446000</v>
      </c>
      <c r="B59" s="12">
        <v>0</v>
      </c>
      <c r="C59" s="2" t="s">
        <v>59</v>
      </c>
      <c r="D59" s="94">
        <v>541000</v>
      </c>
      <c r="E59" s="12">
        <v>0</v>
      </c>
      <c r="G59" s="17"/>
      <c r="H59" s="22"/>
    </row>
    <row r="60" spans="1:8" ht="18" customHeight="1">
      <c r="A60" s="121">
        <v>1345000</v>
      </c>
      <c r="B60" s="12">
        <v>0</v>
      </c>
      <c r="C60" s="2" t="s">
        <v>60</v>
      </c>
      <c r="D60" s="94">
        <v>542000</v>
      </c>
      <c r="E60" s="12">
        <v>0</v>
      </c>
      <c r="F60" s="17"/>
      <c r="H60" s="22"/>
    </row>
    <row r="61" spans="1:6" ht="18" customHeight="1">
      <c r="A61" s="121">
        <v>2058000</v>
      </c>
      <c r="B61" s="12">
        <v>0</v>
      </c>
      <c r="C61" s="2" t="s">
        <v>58</v>
      </c>
      <c r="D61" s="94">
        <v>561000</v>
      </c>
      <c r="E61" s="12">
        <v>0</v>
      </c>
      <c r="F61" s="17"/>
    </row>
    <row r="62" spans="1:9" s="31" customFormat="1" ht="18" customHeight="1" thickBot="1">
      <c r="A62" s="96">
        <f>SUM(A52:A61)</f>
        <v>19000000</v>
      </c>
      <c r="B62" s="96">
        <f>SUM(B52:B61)</f>
        <v>611291.02</v>
      </c>
      <c r="C62" s="97"/>
      <c r="D62" s="98"/>
      <c r="E62" s="99">
        <f>SUM(E52:E61)</f>
        <v>611291.02</v>
      </c>
      <c r="F62" s="37"/>
      <c r="G62" s="2"/>
      <c r="I62" s="2" t="s">
        <v>117</v>
      </c>
    </row>
    <row r="63" spans="2:5" ht="18" customHeight="1" thickTop="1">
      <c r="B63" s="12">
        <v>200.64</v>
      </c>
      <c r="C63" s="2" t="s">
        <v>61</v>
      </c>
      <c r="D63" s="94">
        <v>230100</v>
      </c>
      <c r="E63" s="12">
        <v>200.64</v>
      </c>
    </row>
    <row r="64" spans="1:9" ht="18" customHeight="1">
      <c r="A64" s="100"/>
      <c r="B64" s="101">
        <v>0</v>
      </c>
      <c r="C64" s="2" t="s">
        <v>207</v>
      </c>
      <c r="D64" s="94">
        <v>300000</v>
      </c>
      <c r="E64" s="12">
        <v>0</v>
      </c>
      <c r="F64" s="17"/>
      <c r="G64" s="18"/>
      <c r="H64" s="18"/>
      <c r="I64" s="17" t="e">
        <f>SUM(#REF!+#REF!)</f>
        <v>#REF!</v>
      </c>
    </row>
    <row r="65" spans="1:5" ht="18" customHeight="1">
      <c r="A65" s="17"/>
      <c r="B65" s="12">
        <v>0</v>
      </c>
      <c r="C65" s="2" t="s">
        <v>191</v>
      </c>
      <c r="D65" s="11" t="s">
        <v>143</v>
      </c>
      <c r="E65" s="65">
        <v>0</v>
      </c>
    </row>
    <row r="66" spans="1:5" ht="18" customHeight="1">
      <c r="A66" s="17"/>
      <c r="B66" s="12">
        <v>0</v>
      </c>
      <c r="C66" s="2" t="s">
        <v>238</v>
      </c>
      <c r="D66" s="11" t="s">
        <v>223</v>
      </c>
      <c r="E66" s="65">
        <v>0</v>
      </c>
    </row>
    <row r="67" spans="1:5" ht="18" customHeight="1">
      <c r="A67" s="17"/>
      <c r="B67" s="12">
        <v>0</v>
      </c>
      <c r="C67" s="2" t="s">
        <v>274</v>
      </c>
      <c r="D67" s="11" t="s">
        <v>275</v>
      </c>
      <c r="E67" s="65">
        <v>0</v>
      </c>
    </row>
    <row r="68" spans="1:5" ht="18" customHeight="1">
      <c r="A68" s="17"/>
      <c r="B68" s="12">
        <v>0</v>
      </c>
      <c r="C68" s="14" t="s">
        <v>260</v>
      </c>
      <c r="D68" s="62">
        <v>210200</v>
      </c>
      <c r="E68" s="65">
        <v>0</v>
      </c>
    </row>
    <row r="69" spans="1:5" ht="18" customHeight="1">
      <c r="A69" s="17"/>
      <c r="B69" s="12">
        <v>0</v>
      </c>
      <c r="C69" s="14" t="s">
        <v>265</v>
      </c>
      <c r="D69" s="62">
        <v>110608</v>
      </c>
      <c r="E69" s="65">
        <v>0</v>
      </c>
    </row>
    <row r="70" spans="1:7" ht="18" customHeight="1">
      <c r="A70" s="17"/>
      <c r="B70" s="12">
        <v>0</v>
      </c>
      <c r="C70" s="2" t="s">
        <v>189</v>
      </c>
      <c r="D70" s="11" t="s">
        <v>181</v>
      </c>
      <c r="E70" s="65">
        <v>0</v>
      </c>
      <c r="G70" s="17"/>
    </row>
    <row r="71" spans="1:5" ht="18" customHeight="1">
      <c r="A71" s="17"/>
      <c r="B71" s="12">
        <v>0</v>
      </c>
      <c r="C71" s="2" t="s">
        <v>190</v>
      </c>
      <c r="D71" s="11" t="s">
        <v>181</v>
      </c>
      <c r="E71" s="65">
        <v>0</v>
      </c>
    </row>
    <row r="72" spans="1:5" ht="18" customHeight="1">
      <c r="A72" s="17"/>
      <c r="B72" s="12">
        <v>0</v>
      </c>
      <c r="C72" s="2" t="s">
        <v>226</v>
      </c>
      <c r="D72" s="11" t="s">
        <v>181</v>
      </c>
      <c r="E72" s="65">
        <v>0</v>
      </c>
    </row>
    <row r="73" spans="1:5" ht="18" customHeight="1">
      <c r="A73" s="17"/>
      <c r="B73" s="12">
        <v>0</v>
      </c>
      <c r="C73" s="2" t="s">
        <v>197</v>
      </c>
      <c r="D73" s="11" t="s">
        <v>181</v>
      </c>
      <c r="E73" s="65">
        <v>0</v>
      </c>
    </row>
    <row r="74" spans="1:5" ht="18" customHeight="1">
      <c r="A74" s="17"/>
      <c r="B74" s="12">
        <v>0</v>
      </c>
      <c r="C74" s="2" t="s">
        <v>198</v>
      </c>
      <c r="D74" s="11" t="s">
        <v>199</v>
      </c>
      <c r="E74" s="65">
        <v>0</v>
      </c>
    </row>
    <row r="75" spans="1:5" ht="18" customHeight="1">
      <c r="A75" s="17"/>
      <c r="B75" s="12">
        <v>0</v>
      </c>
      <c r="C75" s="2" t="s">
        <v>288</v>
      </c>
      <c r="D75" s="11" t="s">
        <v>181</v>
      </c>
      <c r="E75" s="65">
        <v>0</v>
      </c>
    </row>
    <row r="76" spans="1:5" ht="18" customHeight="1">
      <c r="A76" s="17"/>
      <c r="B76" s="12">
        <v>0</v>
      </c>
      <c r="C76" s="2" t="s">
        <v>285</v>
      </c>
      <c r="D76" s="11" t="s">
        <v>181</v>
      </c>
      <c r="E76" s="65">
        <v>0</v>
      </c>
    </row>
    <row r="77" spans="1:5" ht="18" customHeight="1">
      <c r="A77" s="17"/>
      <c r="B77" s="12">
        <v>0</v>
      </c>
      <c r="C77" s="2" t="s">
        <v>321</v>
      </c>
      <c r="D77" s="11" t="s">
        <v>181</v>
      </c>
      <c r="E77" s="65">
        <v>0</v>
      </c>
    </row>
    <row r="78" spans="1:5" ht="18" customHeight="1">
      <c r="A78" s="17"/>
      <c r="B78" s="12">
        <v>0</v>
      </c>
      <c r="C78" s="2" t="s">
        <v>324</v>
      </c>
      <c r="D78" s="11" t="s">
        <v>181</v>
      </c>
      <c r="E78" s="65">
        <v>0</v>
      </c>
    </row>
    <row r="79" spans="2:5" ht="18" customHeight="1">
      <c r="B79" s="101">
        <v>0</v>
      </c>
      <c r="C79" s="14" t="s">
        <v>338</v>
      </c>
      <c r="D79" s="62">
        <v>441002</v>
      </c>
      <c r="E79" s="12">
        <v>0</v>
      </c>
    </row>
    <row r="80" spans="1:5" ht="18" customHeight="1">
      <c r="A80" s="17"/>
      <c r="B80" s="12">
        <v>0</v>
      </c>
      <c r="C80" s="2" t="s">
        <v>330</v>
      </c>
      <c r="D80" s="11" t="s">
        <v>181</v>
      </c>
      <c r="E80" s="65">
        <v>0</v>
      </c>
    </row>
    <row r="81" spans="1:5" ht="18" customHeight="1">
      <c r="A81" s="17"/>
      <c r="B81" s="12">
        <v>0</v>
      </c>
      <c r="C81" s="2" t="s">
        <v>332</v>
      </c>
      <c r="D81" s="11" t="s">
        <v>181</v>
      </c>
      <c r="E81" s="65">
        <v>0</v>
      </c>
    </row>
    <row r="82" spans="2:5" ht="18" customHeight="1">
      <c r="B82" s="12">
        <v>0</v>
      </c>
      <c r="C82" s="2" t="s">
        <v>182</v>
      </c>
      <c r="D82" s="62">
        <v>110605</v>
      </c>
      <c r="E82" s="65">
        <v>0</v>
      </c>
    </row>
    <row r="83" spans="1:7" ht="18" customHeight="1">
      <c r="A83" s="17"/>
      <c r="B83" s="12">
        <v>609300</v>
      </c>
      <c r="C83" s="2" t="s">
        <v>126</v>
      </c>
      <c r="D83" s="50" t="s">
        <v>183</v>
      </c>
      <c r="E83" s="65">
        <v>609300</v>
      </c>
      <c r="G83" s="2" t="s">
        <v>90</v>
      </c>
    </row>
    <row r="84" spans="2:5" ht="18" customHeight="1">
      <c r="B84" s="27">
        <f>SUM(B63:B83)</f>
        <v>609500.64</v>
      </c>
      <c r="E84" s="27">
        <f>SUM(E63:E83)</f>
        <v>609500.64</v>
      </c>
    </row>
    <row r="85" spans="2:5" ht="18" customHeight="1">
      <c r="B85" s="27">
        <f>SUM(B84,B62)</f>
        <v>1220791.6600000001</v>
      </c>
      <c r="C85" s="24" t="s">
        <v>62</v>
      </c>
      <c r="E85" s="27">
        <f>SUM(E84,E62)</f>
        <v>1220791.6600000001</v>
      </c>
    </row>
    <row r="86" spans="2:5" ht="18" customHeight="1">
      <c r="B86" s="12">
        <f>SUM(B41-B85)</f>
        <v>835984.6099999996</v>
      </c>
      <c r="C86" s="24" t="s">
        <v>63</v>
      </c>
      <c r="E86" s="12"/>
    </row>
    <row r="87" spans="2:5" ht="18" customHeight="1">
      <c r="B87" s="12"/>
      <c r="C87" s="24" t="s">
        <v>64</v>
      </c>
      <c r="E87" s="12"/>
    </row>
    <row r="88" spans="2:5" ht="18" customHeight="1">
      <c r="B88" s="12"/>
      <c r="C88" s="16" t="s">
        <v>65</v>
      </c>
      <c r="E88" s="12">
        <f>SUM(E41-E85)</f>
        <v>835984.6099999996</v>
      </c>
    </row>
    <row r="89" spans="2:6" s="31" customFormat="1" ht="18" customHeight="1">
      <c r="B89" s="102">
        <f>SUM(B9+B86)</f>
        <v>17946640.15</v>
      </c>
      <c r="C89" s="24" t="s">
        <v>66</v>
      </c>
      <c r="E89" s="102">
        <f>SUM(E9+E88)</f>
        <v>17946640.15</v>
      </c>
      <c r="F89" s="72">
        <f>SUM(B89-E89)</f>
        <v>0</v>
      </c>
    </row>
    <row r="90" ht="22.5" customHeight="1"/>
    <row r="91" spans="1:4" ht="18" customHeight="1">
      <c r="A91" s="23" t="s">
        <v>278</v>
      </c>
      <c r="B91" s="16"/>
      <c r="D91" s="16"/>
    </row>
    <row r="92" spans="1:4" ht="16.5" customHeight="1">
      <c r="A92" s="23" t="s">
        <v>266</v>
      </c>
      <c r="B92" s="16"/>
      <c r="D92" s="16"/>
    </row>
    <row r="93" spans="1:4" ht="18" customHeight="1">
      <c r="A93" s="23"/>
      <c r="B93" s="16"/>
      <c r="D93" s="16"/>
    </row>
    <row r="94" ht="18" customHeight="1"/>
  </sheetData>
  <sheetProtection/>
  <mergeCells count="9">
    <mergeCell ref="A48:B48"/>
    <mergeCell ref="C48:C50"/>
    <mergeCell ref="D48:D50"/>
    <mergeCell ref="A1:E1"/>
    <mergeCell ref="A2:E2"/>
    <mergeCell ref="A4:E4"/>
    <mergeCell ref="A6:B6"/>
    <mergeCell ref="C6:C8"/>
    <mergeCell ref="D6:D8"/>
  </mergeCells>
  <printOptions/>
  <pageMargins left="0.46" right="0.16" top="0.22" bottom="0.23" header="0.16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D7" sqref="D7"/>
    </sheetView>
  </sheetViews>
  <sheetFormatPr defaultColWidth="9.140625" defaultRowHeight="19.5" customHeight="1"/>
  <cols>
    <col min="1" max="1" width="50.57421875" style="2" customWidth="1"/>
    <col min="2" max="2" width="8.140625" style="16" customWidth="1"/>
    <col min="3" max="3" width="13.57421875" style="22" customWidth="1"/>
    <col min="4" max="4" width="13.8515625" style="22" customWidth="1"/>
    <col min="5" max="5" width="13.57421875" style="2" customWidth="1"/>
    <col min="6" max="16384" width="9.140625" style="2" customWidth="1"/>
  </cols>
  <sheetData>
    <row r="1" spans="1:5" ht="22.5" customHeight="1">
      <c r="A1" s="128" t="s">
        <v>67</v>
      </c>
      <c r="B1" s="128"/>
      <c r="C1" s="128"/>
      <c r="D1" s="128"/>
      <c r="E1" s="128"/>
    </row>
    <row r="2" spans="1:5" ht="21.75" customHeight="1">
      <c r="A2" s="128" t="s">
        <v>68</v>
      </c>
      <c r="B2" s="128"/>
      <c r="C2" s="128"/>
      <c r="D2" s="128"/>
      <c r="E2" s="128"/>
    </row>
    <row r="3" spans="1:5" ht="19.5" customHeight="1">
      <c r="A3" s="139" t="s">
        <v>343</v>
      </c>
      <c r="B3" s="139"/>
      <c r="C3" s="139"/>
      <c r="D3" s="139"/>
      <c r="E3" s="139"/>
    </row>
    <row r="4" spans="1:5" ht="27.75" customHeight="1">
      <c r="A4" s="71" t="s">
        <v>5</v>
      </c>
      <c r="B4" s="71" t="s">
        <v>6</v>
      </c>
      <c r="C4" s="92" t="s">
        <v>40</v>
      </c>
      <c r="D4" s="92" t="s">
        <v>69</v>
      </c>
      <c r="E4" s="71" t="s">
        <v>118</v>
      </c>
    </row>
    <row r="5" spans="1:5" ht="21.75" customHeight="1">
      <c r="A5" s="38" t="s">
        <v>363</v>
      </c>
      <c r="B5" s="39"/>
      <c r="C5" s="40"/>
      <c r="D5" s="40"/>
      <c r="E5" s="40"/>
    </row>
    <row r="6" spans="1:5" s="31" customFormat="1" ht="21.75" customHeight="1">
      <c r="A6" s="41" t="s">
        <v>70</v>
      </c>
      <c r="B6" s="42" t="s">
        <v>147</v>
      </c>
      <c r="C6" s="43">
        <f>SUM(C7:C10)</f>
        <v>77500</v>
      </c>
      <c r="D6" s="44">
        <f>SUM(D7:D10)</f>
        <v>0</v>
      </c>
      <c r="E6" s="44">
        <f>SUM(E7:E10)</f>
        <v>0</v>
      </c>
    </row>
    <row r="7" spans="1:5" ht="21.75" customHeight="1">
      <c r="A7" s="15" t="s">
        <v>71</v>
      </c>
      <c r="B7" s="45" t="s">
        <v>148</v>
      </c>
      <c r="C7" s="12">
        <v>16000</v>
      </c>
      <c r="D7" s="12">
        <v>0</v>
      </c>
      <c r="E7" s="12">
        <v>0</v>
      </c>
    </row>
    <row r="8" spans="1:5" ht="21.75" customHeight="1">
      <c r="A8" s="15" t="s">
        <v>72</v>
      </c>
      <c r="B8" s="45" t="s">
        <v>149</v>
      </c>
      <c r="C8" s="12">
        <v>43000</v>
      </c>
      <c r="D8" s="46">
        <v>0</v>
      </c>
      <c r="E8" s="12">
        <v>0</v>
      </c>
    </row>
    <row r="9" spans="1:5" ht="21.75" customHeight="1">
      <c r="A9" s="15" t="s">
        <v>73</v>
      </c>
      <c r="B9" s="45" t="s">
        <v>150</v>
      </c>
      <c r="C9" s="12">
        <v>16000</v>
      </c>
      <c r="D9" s="46">
        <v>0</v>
      </c>
      <c r="E9" s="12">
        <v>0</v>
      </c>
    </row>
    <row r="10" spans="1:5" ht="21.75" customHeight="1">
      <c r="A10" s="15" t="s">
        <v>74</v>
      </c>
      <c r="B10" s="45" t="s">
        <v>151</v>
      </c>
      <c r="C10" s="12">
        <v>2500</v>
      </c>
      <c r="D10" s="46">
        <v>0</v>
      </c>
      <c r="E10" s="12">
        <v>0</v>
      </c>
    </row>
    <row r="11" spans="1:5" s="31" customFormat="1" ht="21.75" customHeight="1">
      <c r="A11" s="49" t="s">
        <v>2</v>
      </c>
      <c r="B11" s="45"/>
      <c r="C11" s="36">
        <f>SUM(C7:C10)</f>
        <v>77500</v>
      </c>
      <c r="D11" s="36">
        <f>SUM(D7:D10)</f>
        <v>0</v>
      </c>
      <c r="E11" s="36">
        <f>SUM(E7:E10)</f>
        <v>0</v>
      </c>
    </row>
    <row r="12" spans="1:5" ht="21.75" customHeight="1">
      <c r="A12" s="41" t="s">
        <v>75</v>
      </c>
      <c r="B12" s="42" t="s">
        <v>152</v>
      </c>
      <c r="C12" s="43">
        <f>SUM(C13:C17)</f>
        <v>23500</v>
      </c>
      <c r="D12" s="43">
        <f>SUM(D13:D17)</f>
        <v>50</v>
      </c>
      <c r="E12" s="40">
        <f>SUM(E13:E17)</f>
        <v>50</v>
      </c>
    </row>
    <row r="13" spans="1:5" ht="21.75" customHeight="1">
      <c r="A13" s="15" t="s">
        <v>243</v>
      </c>
      <c r="B13" s="45" t="s">
        <v>153</v>
      </c>
      <c r="C13" s="12">
        <v>500</v>
      </c>
      <c r="D13" s="12">
        <v>0</v>
      </c>
      <c r="E13" s="12">
        <v>0</v>
      </c>
    </row>
    <row r="14" spans="1:5" ht="21.75" customHeight="1">
      <c r="A14" s="15" t="s">
        <v>244</v>
      </c>
      <c r="B14" s="45" t="s">
        <v>154</v>
      </c>
      <c r="C14" s="12">
        <v>500</v>
      </c>
      <c r="D14" s="12">
        <v>0</v>
      </c>
      <c r="E14" s="12">
        <v>0</v>
      </c>
    </row>
    <row r="15" spans="1:5" ht="21.75" customHeight="1">
      <c r="A15" s="15" t="s">
        <v>245</v>
      </c>
      <c r="B15" s="45" t="s">
        <v>203</v>
      </c>
      <c r="C15" s="12">
        <v>500</v>
      </c>
      <c r="D15" s="12">
        <v>50</v>
      </c>
      <c r="E15" s="12">
        <v>50</v>
      </c>
    </row>
    <row r="16" spans="1:5" ht="21.75" customHeight="1">
      <c r="A16" s="15" t="s">
        <v>246</v>
      </c>
      <c r="B16" s="11" t="s">
        <v>155</v>
      </c>
      <c r="C16" s="12">
        <v>10000</v>
      </c>
      <c r="D16" s="12">
        <v>0</v>
      </c>
      <c r="E16" s="12">
        <v>0</v>
      </c>
    </row>
    <row r="17" spans="1:5" ht="21.75" customHeight="1">
      <c r="A17" s="15" t="s">
        <v>247</v>
      </c>
      <c r="B17" s="45" t="s">
        <v>156</v>
      </c>
      <c r="C17" s="12">
        <v>12000</v>
      </c>
      <c r="D17" s="12">
        <v>0</v>
      </c>
      <c r="E17" s="12">
        <v>0</v>
      </c>
    </row>
    <row r="18" spans="1:5" s="31" customFormat="1" ht="21.75" customHeight="1">
      <c r="A18" s="49" t="s">
        <v>2</v>
      </c>
      <c r="B18" s="45"/>
      <c r="C18" s="36">
        <f>SUM(C13:C17)</f>
        <v>23500</v>
      </c>
      <c r="D18" s="36">
        <f>SUM(D13:D17)</f>
        <v>50</v>
      </c>
      <c r="E18" s="36">
        <f>SUM(E13:E17)</f>
        <v>50</v>
      </c>
    </row>
    <row r="19" spans="1:5" s="31" customFormat="1" ht="21.75" customHeight="1">
      <c r="A19" s="41" t="s">
        <v>76</v>
      </c>
      <c r="B19" s="42" t="s">
        <v>157</v>
      </c>
      <c r="C19" s="43">
        <f>SUM(C20:C20)</f>
        <v>160000</v>
      </c>
      <c r="D19" s="43">
        <f>SUM(D20:D20)</f>
        <v>9890.76</v>
      </c>
      <c r="E19" s="43">
        <f>SUM(E20:E20)</f>
        <v>9890.76</v>
      </c>
    </row>
    <row r="20" spans="1:5" ht="21.75" customHeight="1">
      <c r="A20" s="15" t="s">
        <v>248</v>
      </c>
      <c r="B20" s="45" t="s">
        <v>158</v>
      </c>
      <c r="C20" s="12">
        <v>160000</v>
      </c>
      <c r="D20" s="47">
        <v>9890.76</v>
      </c>
      <c r="E20" s="12">
        <v>9890.76</v>
      </c>
    </row>
    <row r="21" spans="1:5" s="31" customFormat="1" ht="21.75" customHeight="1">
      <c r="A21" s="49" t="s">
        <v>2</v>
      </c>
      <c r="B21" s="45"/>
      <c r="C21" s="36">
        <f>SUM(C20:C20)</f>
        <v>160000</v>
      </c>
      <c r="D21" s="36">
        <f>SUM(D20:D20)</f>
        <v>9890.76</v>
      </c>
      <c r="E21" s="36">
        <f>SUM(E20:E20)</f>
        <v>9890.76</v>
      </c>
    </row>
    <row r="22" spans="1:5" s="31" customFormat="1" ht="21.75" customHeight="1">
      <c r="A22" s="41" t="s">
        <v>77</v>
      </c>
      <c r="B22" s="42" t="s">
        <v>159</v>
      </c>
      <c r="C22" s="43">
        <f>SUM(C23:C23)</f>
        <v>0</v>
      </c>
      <c r="D22" s="43">
        <f>SUM(D23:D23)</f>
        <v>0</v>
      </c>
      <c r="E22" s="43">
        <f>SUM(E23:E23)</f>
        <v>0</v>
      </c>
    </row>
    <row r="23" spans="1:5" ht="21.75" customHeight="1">
      <c r="A23" s="15"/>
      <c r="B23" s="45"/>
      <c r="C23" s="12"/>
      <c r="D23" s="12"/>
      <c r="E23" s="12"/>
    </row>
    <row r="24" spans="1:5" s="31" customFormat="1" ht="21.75" customHeight="1">
      <c r="A24" s="49" t="s">
        <v>2</v>
      </c>
      <c r="B24" s="45"/>
      <c r="C24" s="36">
        <f>SUM(C23:C23)</f>
        <v>0</v>
      </c>
      <c r="D24" s="36">
        <f>SUM(D23:D23)</f>
        <v>0</v>
      </c>
      <c r="E24" s="36">
        <f>SUM(E23:E23)</f>
        <v>0</v>
      </c>
    </row>
    <row r="25" spans="1:5" s="31" customFormat="1" ht="21.75" customHeight="1">
      <c r="A25" s="41" t="s">
        <v>78</v>
      </c>
      <c r="B25" s="42" t="s">
        <v>160</v>
      </c>
      <c r="C25" s="43">
        <f>SUM(C26:C27)</f>
        <v>140000</v>
      </c>
      <c r="D25" s="43">
        <f>SUM(D26:D27)</f>
        <v>10</v>
      </c>
      <c r="E25" s="43">
        <f>SUM(E26:E27)</f>
        <v>10</v>
      </c>
    </row>
    <row r="26" spans="1:5" ht="21.75" customHeight="1">
      <c r="A26" s="15" t="s">
        <v>249</v>
      </c>
      <c r="B26" s="45" t="s">
        <v>161</v>
      </c>
      <c r="C26" s="12">
        <v>120000</v>
      </c>
      <c r="D26" s="12">
        <v>0</v>
      </c>
      <c r="E26" s="12">
        <v>0</v>
      </c>
    </row>
    <row r="27" spans="1:5" ht="21.75" customHeight="1">
      <c r="A27" s="15" t="s">
        <v>250</v>
      </c>
      <c r="B27" s="45" t="s">
        <v>162</v>
      </c>
      <c r="C27" s="12">
        <v>20000</v>
      </c>
      <c r="D27" s="12">
        <v>10</v>
      </c>
      <c r="E27" s="48">
        <v>10</v>
      </c>
    </row>
    <row r="28" spans="1:5" s="31" customFormat="1" ht="21.75" customHeight="1">
      <c r="A28" s="49" t="s">
        <v>2</v>
      </c>
      <c r="B28" s="49"/>
      <c r="C28" s="36">
        <f>SUM(C26:C27)</f>
        <v>140000</v>
      </c>
      <c r="D28" s="36">
        <f>SUM(D26:D27)</f>
        <v>10</v>
      </c>
      <c r="E28" s="36">
        <f>SUM(E26:E27)</f>
        <v>10</v>
      </c>
    </row>
    <row r="29" spans="1:5" s="31" customFormat="1" ht="21.75" customHeight="1">
      <c r="A29" s="41" t="s">
        <v>79</v>
      </c>
      <c r="B29" s="52" t="s">
        <v>163</v>
      </c>
      <c r="C29" s="40">
        <f>SUM(C30)</f>
        <v>0</v>
      </c>
      <c r="D29" s="40">
        <f>SUM(D30)</f>
        <v>0</v>
      </c>
      <c r="E29" s="40">
        <f>SUM(E30)</f>
        <v>0</v>
      </c>
    </row>
    <row r="30" spans="1:5" ht="21.75" customHeight="1">
      <c r="A30" s="15"/>
      <c r="B30" s="11"/>
      <c r="C30" s="12"/>
      <c r="D30" s="12"/>
      <c r="E30" s="12"/>
    </row>
    <row r="31" spans="1:5" s="31" customFormat="1" ht="21.75" customHeight="1">
      <c r="A31" s="53" t="s">
        <v>2</v>
      </c>
      <c r="B31" s="50"/>
      <c r="C31" s="36">
        <f>SUM(C30)</f>
        <v>0</v>
      </c>
      <c r="D31" s="36">
        <f>SUM(D30)</f>
        <v>0</v>
      </c>
      <c r="E31" s="36">
        <f>SUM(E30)</f>
        <v>0</v>
      </c>
    </row>
    <row r="32" spans="1:5" s="31" customFormat="1" ht="57.75" customHeight="1">
      <c r="A32" s="5"/>
      <c r="B32" s="5"/>
      <c r="C32" s="54"/>
      <c r="D32" s="54"/>
      <c r="E32" s="54"/>
    </row>
    <row r="33" spans="1:4" ht="22.5" customHeight="1">
      <c r="A33" s="23" t="s">
        <v>282</v>
      </c>
      <c r="C33" s="2"/>
      <c r="D33" s="16"/>
    </row>
    <row r="34" spans="1:4" ht="18.75" customHeight="1">
      <c r="A34" s="23" t="s">
        <v>266</v>
      </c>
      <c r="C34" s="2"/>
      <c r="D34" s="16"/>
    </row>
    <row r="35" spans="1:4" ht="22.5" customHeight="1">
      <c r="A35" s="23"/>
      <c r="C35" s="2"/>
      <c r="D35" s="16"/>
    </row>
    <row r="36" spans="1:4" ht="17.25" customHeight="1">
      <c r="A36" s="23"/>
      <c r="C36" s="2"/>
      <c r="D36" s="16"/>
    </row>
    <row r="37" spans="1:4" ht="10.5" customHeight="1">
      <c r="A37" s="23"/>
      <c r="C37" s="2"/>
      <c r="D37" s="16"/>
    </row>
    <row r="38" spans="1:4" ht="4.5" customHeight="1">
      <c r="A38" s="23"/>
      <c r="C38" s="2"/>
      <c r="D38" s="16"/>
    </row>
    <row r="39" spans="1:4" ht="21.75" customHeight="1">
      <c r="A39" s="23"/>
      <c r="C39" s="2"/>
      <c r="D39" s="16"/>
    </row>
    <row r="40" spans="1:5" s="24" customFormat="1" ht="24.75" customHeight="1">
      <c r="A40" s="71" t="s">
        <v>5</v>
      </c>
      <c r="B40" s="71" t="s">
        <v>38</v>
      </c>
      <c r="C40" s="92" t="s">
        <v>40</v>
      </c>
      <c r="D40" s="92" t="s">
        <v>69</v>
      </c>
      <c r="E40" s="71" t="s">
        <v>118</v>
      </c>
    </row>
    <row r="41" spans="1:5" ht="18" customHeight="1">
      <c r="A41" s="41" t="s">
        <v>80</v>
      </c>
      <c r="B41" s="45"/>
      <c r="C41" s="12"/>
      <c r="D41" s="12"/>
      <c r="E41" s="15"/>
    </row>
    <row r="42" spans="1:5" s="31" customFormat="1" ht="21.75" customHeight="1">
      <c r="A42" s="41" t="s">
        <v>81</v>
      </c>
      <c r="B42" s="42" t="s">
        <v>164</v>
      </c>
      <c r="C42" s="43">
        <f>SUM(C43:C50)</f>
        <v>13099000</v>
      </c>
      <c r="D42" s="43">
        <v>0</v>
      </c>
      <c r="E42" s="43">
        <f>SUM(E43:E50)</f>
        <v>1008109.8699999999</v>
      </c>
    </row>
    <row r="43" spans="1:5" ht="21.75" customHeight="1">
      <c r="A43" s="15" t="s">
        <v>251</v>
      </c>
      <c r="B43" s="45" t="s">
        <v>165</v>
      </c>
      <c r="C43" s="12">
        <v>8300000</v>
      </c>
      <c r="D43" s="12">
        <v>658189.24</v>
      </c>
      <c r="E43" s="12">
        <v>658189.24</v>
      </c>
    </row>
    <row r="44" spans="1:5" ht="21.75" customHeight="1">
      <c r="A44" s="15" t="s">
        <v>252</v>
      </c>
      <c r="B44" s="45" t="s">
        <v>166</v>
      </c>
      <c r="C44" s="12">
        <v>1750000</v>
      </c>
      <c r="D44" s="12">
        <v>161328.96</v>
      </c>
      <c r="E44" s="12">
        <v>161328.96</v>
      </c>
    </row>
    <row r="45" spans="1:5" ht="21.75" customHeight="1">
      <c r="A45" s="15" t="s">
        <v>253</v>
      </c>
      <c r="B45" s="45" t="s">
        <v>167</v>
      </c>
      <c r="C45" s="12">
        <v>15000</v>
      </c>
      <c r="D45" s="12">
        <v>0</v>
      </c>
      <c r="E45" s="12">
        <v>0</v>
      </c>
    </row>
    <row r="46" spans="1:5" ht="19.5" customHeight="1">
      <c r="A46" s="15" t="s">
        <v>254</v>
      </c>
      <c r="B46" s="45" t="s">
        <v>168</v>
      </c>
      <c r="C46" s="12">
        <v>830000</v>
      </c>
      <c r="D46" s="12">
        <v>69349.83</v>
      </c>
      <c r="E46" s="12">
        <v>69349.83</v>
      </c>
    </row>
    <row r="47" spans="1:5" ht="21.75" customHeight="1">
      <c r="A47" s="15" t="s">
        <v>255</v>
      </c>
      <c r="B47" s="45" t="s">
        <v>169</v>
      </c>
      <c r="C47" s="12">
        <v>1800000</v>
      </c>
      <c r="D47" s="12">
        <v>102757.25</v>
      </c>
      <c r="E47" s="12">
        <v>102757.25</v>
      </c>
    </row>
    <row r="48" spans="1:5" ht="21.75" customHeight="1">
      <c r="A48" s="15" t="s">
        <v>256</v>
      </c>
      <c r="B48" s="45" t="s">
        <v>170</v>
      </c>
      <c r="C48" s="12">
        <v>30000</v>
      </c>
      <c r="D48" s="47">
        <v>0</v>
      </c>
      <c r="E48" s="12">
        <v>0</v>
      </c>
    </row>
    <row r="49" spans="1:5" ht="21.75" customHeight="1">
      <c r="A49" s="15" t="s">
        <v>257</v>
      </c>
      <c r="B49" s="45" t="s">
        <v>171</v>
      </c>
      <c r="C49" s="12">
        <v>74000</v>
      </c>
      <c r="D49" s="12">
        <v>16484.59</v>
      </c>
      <c r="E49" s="12">
        <v>16484.59</v>
      </c>
    </row>
    <row r="50" spans="1:5" ht="21.75" customHeight="1">
      <c r="A50" s="15" t="s">
        <v>258</v>
      </c>
      <c r="B50" s="45" t="s">
        <v>172</v>
      </c>
      <c r="C50" s="12">
        <v>300000</v>
      </c>
      <c r="D50" s="12">
        <v>0</v>
      </c>
      <c r="E50" s="12">
        <v>0</v>
      </c>
    </row>
    <row r="51" spans="1:5" ht="19.5" customHeight="1">
      <c r="A51" s="15" t="s">
        <v>326</v>
      </c>
      <c r="B51" s="45"/>
      <c r="C51" s="12"/>
      <c r="D51" s="12">
        <v>0</v>
      </c>
      <c r="E51" s="12">
        <v>0</v>
      </c>
    </row>
    <row r="52" spans="1:5" s="31" customFormat="1" ht="20.25" customHeight="1">
      <c r="A52" s="49" t="s">
        <v>2</v>
      </c>
      <c r="B52" s="45"/>
      <c r="C52" s="36">
        <f>SUM(C43:C50)</f>
        <v>13099000</v>
      </c>
      <c r="D52" s="36">
        <f>SUM(D43:D51)</f>
        <v>1008109.8699999999</v>
      </c>
      <c r="E52" s="36">
        <f>SUM(E43:E51)</f>
        <v>1008109.8699999999</v>
      </c>
    </row>
    <row r="53" spans="1:5" s="31" customFormat="1" ht="18" customHeight="1">
      <c r="A53" s="41" t="s">
        <v>82</v>
      </c>
      <c r="B53" s="42"/>
      <c r="C53" s="43"/>
      <c r="D53" s="43"/>
      <c r="E53" s="41"/>
    </row>
    <row r="54" spans="1:5" s="31" customFormat="1" ht="18.75" customHeight="1">
      <c r="A54" s="55" t="s">
        <v>173</v>
      </c>
      <c r="B54" s="42" t="s">
        <v>175</v>
      </c>
      <c r="C54" s="43">
        <f>SUM(C55:C56)</f>
        <v>5500000</v>
      </c>
      <c r="D54" s="43">
        <f>SUM(D55:D56)</f>
        <v>1038515</v>
      </c>
      <c r="E54" s="43">
        <f>SUM(E55:E56)</f>
        <v>1038515</v>
      </c>
    </row>
    <row r="55" spans="1:5" ht="21.75" customHeight="1">
      <c r="A55" s="15" t="s">
        <v>259</v>
      </c>
      <c r="B55" s="45" t="s">
        <v>176</v>
      </c>
      <c r="C55" s="12">
        <v>5500000</v>
      </c>
      <c r="D55" s="47">
        <v>1038515</v>
      </c>
      <c r="E55" s="12">
        <v>1038515</v>
      </c>
    </row>
    <row r="56" spans="1:5" ht="18" customHeight="1">
      <c r="A56" s="15" t="s">
        <v>174</v>
      </c>
      <c r="B56" s="45"/>
      <c r="C56" s="12"/>
      <c r="D56" s="12"/>
      <c r="E56" s="12"/>
    </row>
    <row r="57" spans="1:5" s="31" customFormat="1" ht="20.25" customHeight="1">
      <c r="A57" s="49" t="s">
        <v>2</v>
      </c>
      <c r="B57" s="45"/>
      <c r="C57" s="36">
        <f>SUM(C55:C56)</f>
        <v>5500000</v>
      </c>
      <c r="D57" s="36">
        <f>SUM(D55:D56)</f>
        <v>1038515</v>
      </c>
      <c r="E57" s="36">
        <f>SUM(E55:E56)</f>
        <v>1038515</v>
      </c>
    </row>
    <row r="58" spans="1:5" ht="19.5" customHeight="1">
      <c r="A58" s="41" t="s">
        <v>83</v>
      </c>
      <c r="B58" s="45"/>
      <c r="C58" s="12"/>
      <c r="D58" s="12"/>
      <c r="E58" s="15"/>
    </row>
    <row r="59" spans="1:5" s="31" customFormat="1" ht="18.75" customHeight="1">
      <c r="A59" s="41" t="s">
        <v>364</v>
      </c>
      <c r="B59" s="52" t="s">
        <v>177</v>
      </c>
      <c r="C59" s="43">
        <f>SUM(C60:C68)</f>
        <v>0</v>
      </c>
      <c r="D59" s="43">
        <f>SUM(D60:D69)</f>
        <v>0</v>
      </c>
      <c r="E59" s="43">
        <f>SUM(E60:E69)</f>
        <v>0</v>
      </c>
    </row>
    <row r="60" spans="1:5" ht="18.75" customHeight="1">
      <c r="A60" s="15" t="s">
        <v>178</v>
      </c>
      <c r="B60" s="11" t="s">
        <v>179</v>
      </c>
      <c r="C60" s="12">
        <v>0</v>
      </c>
      <c r="D60" s="12">
        <v>0</v>
      </c>
      <c r="E60" s="12">
        <v>0</v>
      </c>
    </row>
    <row r="61" spans="1:5" ht="21.75" customHeight="1">
      <c r="A61" s="15" t="s">
        <v>180</v>
      </c>
      <c r="B61" s="11" t="s">
        <v>181</v>
      </c>
      <c r="C61" s="12">
        <v>0</v>
      </c>
      <c r="D61" s="12">
        <v>0</v>
      </c>
      <c r="E61" s="12">
        <v>0</v>
      </c>
    </row>
    <row r="62" spans="1:5" ht="21.75" customHeight="1">
      <c r="A62" s="15" t="s">
        <v>365</v>
      </c>
      <c r="B62" s="11" t="s">
        <v>181</v>
      </c>
      <c r="C62" s="12">
        <v>0</v>
      </c>
      <c r="D62" s="12">
        <v>0</v>
      </c>
      <c r="E62" s="12">
        <v>0</v>
      </c>
    </row>
    <row r="63" spans="1:5" ht="21.75" customHeight="1">
      <c r="A63" s="15" t="s">
        <v>366</v>
      </c>
      <c r="B63" s="11" t="s">
        <v>181</v>
      </c>
      <c r="C63" s="12">
        <v>0</v>
      </c>
      <c r="D63" s="12">
        <v>0</v>
      </c>
      <c r="E63" s="12">
        <v>0</v>
      </c>
    </row>
    <row r="64" spans="1:5" ht="21.75" customHeight="1">
      <c r="A64" s="15" t="s">
        <v>367</v>
      </c>
      <c r="B64" s="11" t="s">
        <v>181</v>
      </c>
      <c r="C64" s="12">
        <v>0</v>
      </c>
      <c r="D64" s="12">
        <v>0</v>
      </c>
      <c r="E64" s="12">
        <v>0</v>
      </c>
    </row>
    <row r="65" spans="1:5" ht="21.75" customHeight="1">
      <c r="A65" s="15" t="s">
        <v>368</v>
      </c>
      <c r="B65" s="11" t="s">
        <v>181</v>
      </c>
      <c r="C65" s="12">
        <v>0</v>
      </c>
      <c r="D65" s="12">
        <v>0</v>
      </c>
      <c r="E65" s="12">
        <v>0</v>
      </c>
    </row>
    <row r="66" spans="1:5" ht="21.75" customHeight="1">
      <c r="A66" s="15" t="s">
        <v>369</v>
      </c>
      <c r="B66" s="11" t="s">
        <v>181</v>
      </c>
      <c r="C66" s="12">
        <v>0</v>
      </c>
      <c r="D66" s="12">
        <v>0</v>
      </c>
      <c r="E66" s="12">
        <v>0</v>
      </c>
    </row>
    <row r="67" spans="1:5" ht="21.75" customHeight="1">
      <c r="A67" s="15" t="s">
        <v>370</v>
      </c>
      <c r="B67" s="11" t="s">
        <v>181</v>
      </c>
      <c r="C67" s="12">
        <v>0</v>
      </c>
      <c r="D67" s="12">
        <v>0</v>
      </c>
      <c r="E67" s="12">
        <v>0</v>
      </c>
    </row>
    <row r="68" spans="1:5" ht="21.75" customHeight="1">
      <c r="A68" s="15" t="s">
        <v>371</v>
      </c>
      <c r="B68" s="11" t="s">
        <v>181</v>
      </c>
      <c r="C68" s="12">
        <v>0</v>
      </c>
      <c r="D68" s="12">
        <v>0</v>
      </c>
      <c r="E68" s="12">
        <v>0</v>
      </c>
    </row>
    <row r="69" spans="1:5" ht="21.75" customHeight="1">
      <c r="A69" s="15" t="s">
        <v>372</v>
      </c>
      <c r="B69" s="120" t="s">
        <v>181</v>
      </c>
      <c r="C69" s="12"/>
      <c r="D69" s="12">
        <v>0</v>
      </c>
      <c r="E69" s="12">
        <v>0</v>
      </c>
    </row>
    <row r="70" spans="1:5" s="31" customFormat="1" ht="19.5" customHeight="1">
      <c r="A70" s="15"/>
      <c r="B70" s="56"/>
      <c r="C70" s="36">
        <f>SUM(C60:C68)</f>
        <v>0</v>
      </c>
      <c r="D70" s="36">
        <f>SUM(D60:D69)</f>
        <v>0</v>
      </c>
      <c r="E70" s="36">
        <f>SUM(E60:E69)</f>
        <v>0</v>
      </c>
    </row>
    <row r="71" spans="1:5" ht="21.75" customHeight="1">
      <c r="A71" s="130" t="s">
        <v>184</v>
      </c>
      <c r="B71" s="131"/>
      <c r="C71" s="36">
        <f>SUM(C11+C18+C21+C24+C28+C31+C52+C57+C70)</f>
        <v>19000000</v>
      </c>
      <c r="D71" s="36">
        <f>SUM(D11+D18+D21+D24+D28+D31+D52+D57+D70)</f>
        <v>2056575.63</v>
      </c>
      <c r="E71" s="36">
        <f>SUM(E11+E18+E21+E24+E28+E31+E52+E57+E70)</f>
        <v>2056575.63</v>
      </c>
    </row>
    <row r="72" ht="36.75" customHeight="1"/>
    <row r="73" spans="1:4" ht="24" customHeight="1">
      <c r="A73" s="23" t="s">
        <v>277</v>
      </c>
      <c r="C73" s="2"/>
      <c r="D73" s="16"/>
    </row>
    <row r="74" spans="1:4" ht="21.75" customHeight="1">
      <c r="A74" s="23" t="s">
        <v>268</v>
      </c>
      <c r="C74" s="2"/>
      <c r="D74" s="16"/>
    </row>
    <row r="75" spans="1:4" ht="21.75" customHeight="1">
      <c r="A75" s="23"/>
      <c r="C75" s="2"/>
      <c r="D75" s="16"/>
    </row>
    <row r="76" ht="21.75" customHeight="1"/>
  </sheetData>
  <sheetProtection/>
  <mergeCells count="4">
    <mergeCell ref="A1:E1"/>
    <mergeCell ref="A2:E2"/>
    <mergeCell ref="A3:E3"/>
    <mergeCell ref="A71:B71"/>
  </mergeCells>
  <printOptions/>
  <pageMargins left="0.35" right="0.2362204724409449" top="0.19" bottom="0.2362204724409449" header="0.17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3">
      <selection activeCell="F28" sqref="F28"/>
    </sheetView>
  </sheetViews>
  <sheetFormatPr defaultColWidth="9.140625" defaultRowHeight="21.75" customHeight="1"/>
  <cols>
    <col min="1" max="1" width="2.57421875" style="2" customWidth="1"/>
    <col min="2" max="2" width="37.28125" style="2" customWidth="1"/>
    <col min="3" max="3" width="13.8515625" style="2" customWidth="1"/>
    <col min="4" max="4" width="13.28125" style="2" customWidth="1"/>
    <col min="5" max="5" width="12.8515625" style="2" customWidth="1"/>
    <col min="6" max="6" width="16.140625" style="2" customWidth="1"/>
    <col min="7" max="16384" width="9.140625" style="2" customWidth="1"/>
  </cols>
  <sheetData>
    <row r="1" spans="2:6" ht="25.5" customHeight="1">
      <c r="B1" s="128" t="s">
        <v>84</v>
      </c>
      <c r="C1" s="128"/>
      <c r="D1" s="128"/>
      <c r="E1" s="128"/>
      <c r="F1" s="128"/>
    </row>
    <row r="2" spans="2:6" ht="27.75" customHeight="1">
      <c r="B2" s="128" t="s">
        <v>344</v>
      </c>
      <c r="C2" s="128"/>
      <c r="D2" s="128"/>
      <c r="E2" s="128"/>
      <c r="F2" s="128"/>
    </row>
    <row r="3" spans="2:6" ht="17.25" customHeight="1">
      <c r="B3" s="24"/>
      <c r="C3" s="24"/>
      <c r="D3" s="24"/>
      <c r="E3" s="24"/>
      <c r="F3" s="24"/>
    </row>
    <row r="4" spans="2:6" ht="25.5" customHeight="1">
      <c r="B4" s="25" t="s">
        <v>210</v>
      </c>
      <c r="C4" s="4" t="s">
        <v>43</v>
      </c>
      <c r="D4" s="4" t="s">
        <v>85</v>
      </c>
      <c r="E4" s="4" t="s">
        <v>86</v>
      </c>
      <c r="F4" s="4" t="s">
        <v>66</v>
      </c>
    </row>
    <row r="5" spans="2:6" ht="23.25" customHeight="1">
      <c r="B5" s="26" t="s">
        <v>87</v>
      </c>
      <c r="C5" s="27">
        <v>0</v>
      </c>
      <c r="D5" s="27">
        <v>200.64</v>
      </c>
      <c r="E5" s="27">
        <v>200.64</v>
      </c>
      <c r="F5" s="28">
        <f>SUM(C5+D5-E5)</f>
        <v>0</v>
      </c>
    </row>
    <row r="6" spans="2:6" ht="23.25" customHeight="1">
      <c r="B6" s="26" t="s">
        <v>1</v>
      </c>
      <c r="C6" s="27">
        <v>122670</v>
      </c>
      <c r="D6" s="27">
        <v>0</v>
      </c>
      <c r="E6" s="27">
        <v>0</v>
      </c>
      <c r="F6" s="28">
        <f>SUM(C6+D6-E6)</f>
        <v>122670</v>
      </c>
    </row>
    <row r="7" spans="2:6" ht="23.25" customHeight="1">
      <c r="B7" s="26" t="s">
        <v>88</v>
      </c>
      <c r="C7" s="27">
        <v>375544.75</v>
      </c>
      <c r="D7" s="27">
        <v>0</v>
      </c>
      <c r="E7" s="27">
        <v>0</v>
      </c>
      <c r="F7" s="28">
        <f>SUM(C7+D7-E7)</f>
        <v>375544.75</v>
      </c>
    </row>
    <row r="8" spans="2:6" ht="23.25" customHeight="1">
      <c r="B8" s="26" t="s">
        <v>122</v>
      </c>
      <c r="C8" s="27">
        <v>2471.9</v>
      </c>
      <c r="D8" s="27">
        <v>0</v>
      </c>
      <c r="E8" s="27">
        <v>0</v>
      </c>
      <c r="F8" s="28">
        <f>SUM(C8+D8-E8)</f>
        <v>2471.9</v>
      </c>
    </row>
    <row r="9" spans="2:6" ht="23.25" customHeight="1">
      <c r="B9" s="26" t="s">
        <v>123</v>
      </c>
      <c r="C9" s="27">
        <v>0</v>
      </c>
      <c r="D9" s="27">
        <v>0</v>
      </c>
      <c r="E9" s="27">
        <v>0</v>
      </c>
      <c r="F9" s="28">
        <f>SUM(C9+D9-E9)</f>
        <v>0</v>
      </c>
    </row>
    <row r="10" spans="2:6" ht="23.25" customHeight="1">
      <c r="B10" s="26"/>
      <c r="C10" s="27"/>
      <c r="D10" s="27"/>
      <c r="E10" s="27"/>
      <c r="F10" s="28"/>
    </row>
    <row r="11" spans="2:6" s="31" customFormat="1" ht="25.5" customHeight="1">
      <c r="B11" s="29" t="s">
        <v>2</v>
      </c>
      <c r="C11" s="30">
        <f>SUM(C5:C10)</f>
        <v>500686.65</v>
      </c>
      <c r="D11" s="30">
        <f>SUM(D5:D10)</f>
        <v>200.64</v>
      </c>
      <c r="E11" s="30">
        <f>SUM(E5:E10)</f>
        <v>200.64</v>
      </c>
      <c r="F11" s="30">
        <f>SUM(F5:F10)</f>
        <v>500686.65</v>
      </c>
    </row>
    <row r="12" spans="2:3" ht="23.25" customHeight="1">
      <c r="B12" s="34"/>
      <c r="C12" s="34"/>
    </row>
    <row r="13" spans="2:6" ht="27.75" customHeight="1">
      <c r="B13" s="35" t="s">
        <v>211</v>
      </c>
      <c r="C13" s="4" t="s">
        <v>43</v>
      </c>
      <c r="D13" s="4" t="s">
        <v>85</v>
      </c>
      <c r="E13" s="4" t="s">
        <v>86</v>
      </c>
      <c r="F13" s="4" t="s">
        <v>66</v>
      </c>
    </row>
    <row r="14" spans="2:6" ht="22.5" customHeight="1">
      <c r="B14" s="26" t="s">
        <v>127</v>
      </c>
      <c r="C14" s="27">
        <v>1202440.5</v>
      </c>
      <c r="D14" s="27">
        <v>0</v>
      </c>
      <c r="E14" s="27">
        <v>0</v>
      </c>
      <c r="F14" s="27">
        <f>SUM(C14+D14-E14)</f>
        <v>1202440.5</v>
      </c>
    </row>
    <row r="15" spans="2:6" ht="22.5" customHeight="1">
      <c r="B15" s="26"/>
      <c r="C15" s="27"/>
      <c r="D15" s="27"/>
      <c r="E15" s="27"/>
      <c r="F15" s="27"/>
    </row>
    <row r="16" spans="2:6" s="31" customFormat="1" ht="26.25" customHeight="1">
      <c r="B16" s="29" t="s">
        <v>2</v>
      </c>
      <c r="C16" s="30">
        <f>SUM(C14:C15)</f>
        <v>1202440.5</v>
      </c>
      <c r="D16" s="30">
        <f>SUM(D14:D15)</f>
        <v>0</v>
      </c>
      <c r="E16" s="30">
        <f>SUM(E14:E15)</f>
        <v>0</v>
      </c>
      <c r="F16" s="27">
        <f>SUM(C16+D16-E16)</f>
        <v>1202440.5</v>
      </c>
    </row>
    <row r="17" spans="2:6" s="31" customFormat="1" ht="25.5" customHeight="1">
      <c r="B17" s="32"/>
      <c r="C17" s="33"/>
      <c r="D17" s="33"/>
      <c r="E17" s="33"/>
      <c r="F17" s="9"/>
    </row>
    <row r="18" spans="2:6" ht="27.75" customHeight="1">
      <c r="B18" s="35" t="s">
        <v>224</v>
      </c>
      <c r="C18" s="4" t="s">
        <v>43</v>
      </c>
      <c r="D18" s="4" t="s">
        <v>85</v>
      </c>
      <c r="E18" s="4" t="s">
        <v>86</v>
      </c>
      <c r="F18" s="4" t="s">
        <v>66</v>
      </c>
    </row>
    <row r="19" spans="2:6" ht="27" customHeight="1">
      <c r="B19" s="26" t="s">
        <v>335</v>
      </c>
      <c r="C19" s="27">
        <v>0</v>
      </c>
      <c r="D19" s="27">
        <v>0</v>
      </c>
      <c r="E19" s="27">
        <v>0</v>
      </c>
      <c r="F19" s="27">
        <f>SUM(C19+D19-E19)</f>
        <v>0</v>
      </c>
    </row>
    <row r="20" spans="2:6" ht="27" customHeight="1">
      <c r="B20" s="26" t="s">
        <v>335</v>
      </c>
      <c r="C20" s="27">
        <v>0</v>
      </c>
      <c r="D20" s="27">
        <v>0</v>
      </c>
      <c r="E20" s="27">
        <v>0</v>
      </c>
      <c r="F20" s="27">
        <f>SUM(C20+D20-E20)</f>
        <v>0</v>
      </c>
    </row>
    <row r="21" spans="2:6" ht="22.5" customHeight="1">
      <c r="B21" s="26"/>
      <c r="C21" s="26"/>
      <c r="D21" s="36"/>
      <c r="E21" s="36"/>
      <c r="F21" s="27"/>
    </row>
    <row r="22" spans="2:6" s="31" customFormat="1" ht="22.5" customHeight="1">
      <c r="B22" s="29" t="s">
        <v>2</v>
      </c>
      <c r="C22" s="30">
        <f>SUM(C19:C21)</f>
        <v>0</v>
      </c>
      <c r="D22" s="30">
        <f>SUM(D19:D21)</f>
        <v>0</v>
      </c>
      <c r="E22" s="30">
        <f>SUM(E19:E21)</f>
        <v>0</v>
      </c>
      <c r="F22" s="27">
        <f>SUM(C22+D22-E22)</f>
        <v>0</v>
      </c>
    </row>
    <row r="23" spans="4:6" ht="28.5" customHeight="1">
      <c r="D23" s="31"/>
      <c r="E23" s="31"/>
      <c r="F23" s="37"/>
    </row>
    <row r="24" spans="2:6" ht="27.75" customHeight="1">
      <c r="B24" s="35" t="s">
        <v>239</v>
      </c>
      <c r="C24" s="4" t="s">
        <v>43</v>
      </c>
      <c r="D24" s="4" t="s">
        <v>85</v>
      </c>
      <c r="E24" s="4" t="s">
        <v>86</v>
      </c>
      <c r="F24" s="4" t="s">
        <v>66</v>
      </c>
    </row>
    <row r="25" spans="2:6" ht="38.25" customHeight="1">
      <c r="B25" s="88" t="s">
        <v>336</v>
      </c>
      <c r="C25" s="27">
        <v>178000</v>
      </c>
      <c r="D25" s="27">
        <v>0</v>
      </c>
      <c r="E25" s="27">
        <v>0</v>
      </c>
      <c r="F25" s="27">
        <f>SUM(C25+D25-E25)</f>
        <v>178000</v>
      </c>
    </row>
    <row r="26" spans="2:6" ht="22.5" customHeight="1">
      <c r="B26" s="26"/>
      <c r="C26" s="27">
        <v>0</v>
      </c>
      <c r="D26" s="27">
        <v>0</v>
      </c>
      <c r="E26" s="27">
        <v>0</v>
      </c>
      <c r="F26" s="27">
        <f>SUM(C26+D26-E26)</f>
        <v>0</v>
      </c>
    </row>
    <row r="27" spans="2:6" s="31" customFormat="1" ht="25.5" customHeight="1">
      <c r="B27" s="29" t="s">
        <v>2</v>
      </c>
      <c r="C27" s="30">
        <f>SUM(C25:C26)</f>
        <v>178000</v>
      </c>
      <c r="D27" s="30">
        <f>SUM(D25:D26)</f>
        <v>0</v>
      </c>
      <c r="E27" s="30">
        <f>SUM(E25:E26)</f>
        <v>0</v>
      </c>
      <c r="F27" s="27">
        <f>SUM(C27+D27-E27)</f>
        <v>178000</v>
      </c>
    </row>
    <row r="28" spans="4:6" ht="28.5" customHeight="1">
      <c r="D28" s="31"/>
      <c r="E28" s="31"/>
      <c r="F28" s="37"/>
    </row>
    <row r="29" spans="1:4" ht="22.5" customHeight="1">
      <c r="A29" s="23" t="s">
        <v>283</v>
      </c>
      <c r="B29" s="16"/>
      <c r="D29" s="16"/>
    </row>
    <row r="30" spans="1:4" ht="17.25" customHeight="1">
      <c r="A30" s="23" t="s">
        <v>269</v>
      </c>
      <c r="B30" s="16"/>
      <c r="D30" s="16"/>
    </row>
    <row r="31" spans="1:4" ht="24.75" customHeight="1">
      <c r="A31" s="23"/>
      <c r="B31" s="16"/>
      <c r="D31" s="16"/>
    </row>
    <row r="32" ht="27.75" customHeight="1"/>
    <row r="33" ht="26.25" customHeight="1"/>
    <row r="34" ht="27" customHeight="1"/>
    <row r="35" ht="23.25" customHeight="1"/>
    <row r="36" ht="24.75" customHeight="1"/>
    <row r="37" ht="24.75" customHeight="1"/>
    <row r="38" ht="23.25" customHeight="1"/>
  </sheetData>
  <sheetProtection/>
  <mergeCells count="2">
    <mergeCell ref="B1:F1"/>
    <mergeCell ref="B2:F2"/>
  </mergeCells>
  <printOptions/>
  <pageMargins left="0.54" right="0.16" top="0.47" bottom="0.5" header="0.29" footer="0.2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7" sqref="F7"/>
    </sheetView>
  </sheetViews>
  <sheetFormatPr defaultColWidth="9.140625" defaultRowHeight="24.75" customHeight="1"/>
  <cols>
    <col min="1" max="1" width="13.2812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spans="1:7" ht="14.2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7.25" customHeight="1">
      <c r="A3" s="31"/>
      <c r="D3" s="74" t="s">
        <v>91</v>
      </c>
      <c r="E3" s="31"/>
    </row>
    <row r="4" spans="1:5" ht="24" customHeight="1">
      <c r="A4" s="31"/>
      <c r="B4" s="75" t="s">
        <v>92</v>
      </c>
      <c r="D4" s="74" t="s">
        <v>193</v>
      </c>
      <c r="E4" s="32"/>
    </row>
    <row r="5" spans="1:7" ht="14.25" customHeight="1">
      <c r="A5" s="73"/>
      <c r="B5" s="73"/>
      <c r="C5" s="73"/>
      <c r="D5" s="76"/>
      <c r="E5" s="73"/>
      <c r="F5" s="73"/>
      <c r="G5" s="73"/>
    </row>
    <row r="6" spans="1:7" ht="17.25" customHeight="1">
      <c r="A6" s="14"/>
      <c r="B6" s="14"/>
      <c r="C6" s="14"/>
      <c r="D6" s="77"/>
      <c r="E6" s="140" t="s">
        <v>42</v>
      </c>
      <c r="F6" s="140"/>
      <c r="G6" s="140"/>
    </row>
    <row r="7" spans="1:6" ht="24.75" customHeight="1">
      <c r="A7" s="31" t="s">
        <v>345</v>
      </c>
      <c r="D7" s="13"/>
      <c r="F7" s="37">
        <v>3027254.56</v>
      </c>
    </row>
    <row r="8" spans="1:6" ht="24.75" customHeight="1">
      <c r="A8" s="31" t="s">
        <v>215</v>
      </c>
      <c r="D8" s="13"/>
      <c r="F8" s="69">
        <f>SUM(C10:C10)</f>
        <v>0</v>
      </c>
    </row>
    <row r="9" spans="1:4" ht="24.75" customHeight="1">
      <c r="A9" s="68" t="s">
        <v>93</v>
      </c>
      <c r="B9" s="68" t="s">
        <v>94</v>
      </c>
      <c r="C9" s="68" t="s">
        <v>95</v>
      </c>
      <c r="D9" s="13"/>
    </row>
    <row r="10" spans="1:4" ht="18.75" customHeight="1">
      <c r="A10" s="16" t="s">
        <v>96</v>
      </c>
      <c r="B10" s="16" t="s">
        <v>96</v>
      </c>
      <c r="C10" s="16" t="s">
        <v>96</v>
      </c>
      <c r="D10" s="13"/>
    </row>
    <row r="11" spans="1:4" ht="22.5" customHeight="1">
      <c r="A11" s="16" t="s">
        <v>96</v>
      </c>
      <c r="B11" s="16" t="s">
        <v>96</v>
      </c>
      <c r="C11" s="16" t="s">
        <v>96</v>
      </c>
      <c r="D11" s="13"/>
    </row>
    <row r="12" spans="1:4" ht="21" customHeight="1">
      <c r="A12" s="16" t="s">
        <v>96</v>
      </c>
      <c r="B12" s="16" t="s">
        <v>96</v>
      </c>
      <c r="C12" s="16" t="s">
        <v>96</v>
      </c>
      <c r="D12" s="13"/>
    </row>
    <row r="13" ht="15.75" customHeight="1">
      <c r="D13" s="13"/>
    </row>
    <row r="14" spans="1:6" ht="22.5" customHeight="1">
      <c r="A14" s="31" t="s">
        <v>213</v>
      </c>
      <c r="D14" s="13"/>
      <c r="F14" s="72">
        <f>SUM(C16:C22)</f>
        <v>2609.6400000000003</v>
      </c>
    </row>
    <row r="15" spans="1:4" ht="22.5" customHeight="1">
      <c r="A15" s="68" t="s">
        <v>97</v>
      </c>
      <c r="B15" s="68" t="s">
        <v>98</v>
      </c>
      <c r="C15" s="68" t="s">
        <v>95</v>
      </c>
      <c r="D15" s="13"/>
    </row>
    <row r="16" spans="1:4" ht="18">
      <c r="A16" s="45" t="s">
        <v>394</v>
      </c>
      <c r="B16" s="16">
        <v>6155365</v>
      </c>
      <c r="C16" s="67">
        <v>1000</v>
      </c>
      <c r="D16" s="13"/>
    </row>
    <row r="17" spans="1:4" ht="17.25" customHeight="1">
      <c r="A17" s="45" t="s">
        <v>392</v>
      </c>
      <c r="B17" s="16">
        <v>6155368</v>
      </c>
      <c r="C17" s="67">
        <v>1609.64</v>
      </c>
      <c r="D17" s="13"/>
    </row>
    <row r="18" spans="1:4" ht="17.25" customHeight="1">
      <c r="A18" s="16" t="s">
        <v>96</v>
      </c>
      <c r="B18" s="16" t="s">
        <v>96</v>
      </c>
      <c r="C18" s="16" t="s">
        <v>96</v>
      </c>
      <c r="D18" s="13"/>
    </row>
    <row r="19" spans="1:4" ht="17.25" customHeight="1">
      <c r="A19" s="16" t="s">
        <v>96</v>
      </c>
      <c r="B19" s="16" t="s">
        <v>96</v>
      </c>
      <c r="C19" s="16" t="s">
        <v>96</v>
      </c>
      <c r="D19" s="13"/>
    </row>
    <row r="20" spans="1:4" ht="17.25" customHeight="1">
      <c r="A20" s="16" t="s">
        <v>96</v>
      </c>
      <c r="B20" s="16" t="s">
        <v>96</v>
      </c>
      <c r="C20" s="16" t="s">
        <v>96</v>
      </c>
      <c r="D20" s="13"/>
    </row>
    <row r="21" spans="1:4" ht="17.25" customHeight="1">
      <c r="A21" s="16" t="s">
        <v>96</v>
      </c>
      <c r="B21" s="16" t="s">
        <v>96</v>
      </c>
      <c r="C21" s="16" t="s">
        <v>96</v>
      </c>
      <c r="D21" s="13"/>
    </row>
    <row r="22" spans="1:4" ht="17.25" customHeight="1">
      <c r="A22" s="45"/>
      <c r="B22" s="16"/>
      <c r="C22" s="67"/>
      <c r="D22" s="13"/>
    </row>
    <row r="23" spans="1:6" ht="21" customHeight="1">
      <c r="A23" s="31" t="s">
        <v>216</v>
      </c>
      <c r="D23" s="13"/>
      <c r="F23" s="69">
        <v>0</v>
      </c>
    </row>
    <row r="24" spans="1:4" ht="20.25" customHeight="1">
      <c r="A24" s="70" t="s">
        <v>99</v>
      </c>
      <c r="D24" s="13"/>
    </row>
    <row r="25" spans="1:4" ht="19.5" customHeight="1">
      <c r="A25" s="16" t="s">
        <v>96</v>
      </c>
      <c r="B25" s="16" t="s">
        <v>96</v>
      </c>
      <c r="C25" s="16" t="s">
        <v>96</v>
      </c>
      <c r="D25" s="13"/>
    </row>
    <row r="26" spans="1:4" ht="19.5" customHeight="1">
      <c r="A26" s="16" t="s">
        <v>96</v>
      </c>
      <c r="B26" s="16" t="s">
        <v>96</v>
      </c>
      <c r="C26" s="16" t="s">
        <v>96</v>
      </c>
      <c r="D26" s="13"/>
    </row>
    <row r="27" spans="1:4" ht="19.5" customHeight="1">
      <c r="A27" s="16" t="s">
        <v>96</v>
      </c>
      <c r="B27" s="16" t="s">
        <v>96</v>
      </c>
      <c r="C27" s="16" t="s">
        <v>96</v>
      </c>
      <c r="D27" s="13"/>
    </row>
    <row r="28" spans="1:4" ht="19.5" customHeight="1">
      <c r="A28" s="16"/>
      <c r="B28" s="16"/>
      <c r="C28" s="16"/>
      <c r="D28" s="13"/>
    </row>
    <row r="29" spans="1:6" ht="21.75" customHeight="1">
      <c r="A29" s="78" t="s">
        <v>100</v>
      </c>
      <c r="B29" s="16"/>
      <c r="C29" s="16"/>
      <c r="D29" s="13"/>
      <c r="F29" s="72">
        <f>SUM(F7+F8-F14+F23)</f>
        <v>3024644.92</v>
      </c>
    </row>
    <row r="30" spans="1:6" ht="22.5" customHeight="1">
      <c r="A30" s="16"/>
      <c r="B30" s="16"/>
      <c r="C30" s="16"/>
      <c r="D30" s="13"/>
      <c r="F30" s="69"/>
    </row>
    <row r="31" spans="1:7" ht="24.75" customHeight="1">
      <c r="A31" s="79" t="s">
        <v>346</v>
      </c>
      <c r="B31" s="73"/>
      <c r="C31" s="73"/>
      <c r="D31" s="80"/>
      <c r="E31" s="19"/>
      <c r="F31" s="81">
        <v>3024644.92</v>
      </c>
      <c r="G31" s="73"/>
    </row>
    <row r="32" spans="1:7" ht="9.75" customHeight="1">
      <c r="A32" s="32"/>
      <c r="B32" s="14"/>
      <c r="C32" s="82"/>
      <c r="D32" s="14"/>
      <c r="E32" s="14"/>
      <c r="F32" s="54"/>
      <c r="G32" s="14"/>
    </row>
    <row r="33" spans="1:4" ht="19.5" customHeight="1">
      <c r="A33" s="14" t="s">
        <v>101</v>
      </c>
      <c r="B33" s="14"/>
      <c r="C33" s="13"/>
      <c r="D33" s="2" t="s">
        <v>102</v>
      </c>
    </row>
    <row r="34" spans="1:4" ht="28.5" customHeight="1">
      <c r="A34" s="14" t="s">
        <v>347</v>
      </c>
      <c r="B34" s="14"/>
      <c r="C34" s="13"/>
      <c r="D34" s="14" t="s">
        <v>348</v>
      </c>
    </row>
    <row r="35" spans="1:4" ht="24.75" customHeight="1">
      <c r="A35" s="14" t="s">
        <v>227</v>
      </c>
      <c r="B35" s="14"/>
      <c r="C35" s="13"/>
      <c r="D35" s="14" t="s">
        <v>228</v>
      </c>
    </row>
    <row r="36" spans="1:4" ht="24.75" customHeight="1">
      <c r="A36" s="14" t="s">
        <v>234</v>
      </c>
      <c r="B36" s="14"/>
      <c r="C36" s="13"/>
      <c r="D36" s="14" t="s">
        <v>235</v>
      </c>
    </row>
    <row r="37" spans="1:7" ht="10.5" customHeight="1">
      <c r="A37" s="73"/>
      <c r="B37" s="73"/>
      <c r="C37" s="80"/>
      <c r="D37" s="19"/>
      <c r="E37" s="73"/>
      <c r="F37" s="73"/>
      <c r="G37" s="73"/>
    </row>
  </sheetData>
  <sheetProtection/>
  <mergeCells count="1">
    <mergeCell ref="E6:G6"/>
  </mergeCells>
  <printOptions/>
  <pageMargins left="0.67" right="0.17" top="0.25" bottom="0.26" header="0.17" footer="0.16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0">
      <selection activeCell="E42" sqref="E4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7.421875" style="2" customWidth="1"/>
    <col min="5" max="5" width="12.421875" style="2" customWidth="1"/>
    <col min="6" max="6" width="14.140625" style="2" customWidth="1"/>
    <col min="7" max="7" width="12.28125" style="2" customWidth="1"/>
    <col min="8" max="16384" width="9.140625" style="2" customWidth="1"/>
  </cols>
  <sheetData>
    <row r="1" spans="1:7" ht="10.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7.25" customHeight="1">
      <c r="A3" s="31"/>
      <c r="D3" s="74" t="s">
        <v>103</v>
      </c>
      <c r="E3" s="31"/>
    </row>
    <row r="4" spans="1:5" ht="23.25" customHeight="1">
      <c r="A4" s="31"/>
      <c r="B4" s="75" t="s">
        <v>92</v>
      </c>
      <c r="D4" s="74" t="s">
        <v>104</v>
      </c>
      <c r="E4" s="32"/>
    </row>
    <row r="5" spans="1:7" ht="15.75" customHeight="1">
      <c r="A5" s="73"/>
      <c r="B5" s="73"/>
      <c r="C5" s="73"/>
      <c r="D5" s="76"/>
      <c r="E5" s="73"/>
      <c r="F5" s="73"/>
      <c r="G5" s="73"/>
    </row>
    <row r="6" spans="1:7" ht="20.25" customHeight="1">
      <c r="A6" s="14"/>
      <c r="B6" s="14"/>
      <c r="C6" s="14"/>
      <c r="D6" s="77"/>
      <c r="E6" s="140" t="s">
        <v>42</v>
      </c>
      <c r="F6" s="140"/>
      <c r="G6" s="140"/>
    </row>
    <row r="7" spans="1:6" ht="24.75" customHeight="1">
      <c r="A7" s="31" t="s">
        <v>345</v>
      </c>
      <c r="D7" s="13"/>
      <c r="F7" s="37">
        <v>10777214.59</v>
      </c>
    </row>
    <row r="8" spans="1:6" ht="24.75" customHeight="1">
      <c r="A8" s="31" t="s">
        <v>215</v>
      </c>
      <c r="D8" s="13"/>
      <c r="F8" s="69">
        <v>0</v>
      </c>
    </row>
    <row r="9" spans="1:4" ht="23.25" customHeight="1">
      <c r="A9" s="68" t="s">
        <v>93</v>
      </c>
      <c r="B9" s="68" t="s">
        <v>94</v>
      </c>
      <c r="C9" s="68" t="s">
        <v>95</v>
      </c>
      <c r="D9" s="13"/>
    </row>
    <row r="10" spans="1:4" ht="23.25" customHeight="1">
      <c r="A10" s="16" t="s">
        <v>96</v>
      </c>
      <c r="B10" s="16" t="s">
        <v>96</v>
      </c>
      <c r="C10" s="16" t="s">
        <v>96</v>
      </c>
      <c r="D10" s="13"/>
    </row>
    <row r="11" spans="1:4" ht="23.25" customHeight="1">
      <c r="A11" s="16" t="s">
        <v>96</v>
      </c>
      <c r="B11" s="16" t="s">
        <v>96</v>
      </c>
      <c r="C11" s="16" t="s">
        <v>96</v>
      </c>
      <c r="D11" s="13"/>
    </row>
    <row r="12" spans="1:4" ht="23.25" customHeight="1">
      <c r="A12" s="16" t="s">
        <v>96</v>
      </c>
      <c r="B12" s="16" t="s">
        <v>96</v>
      </c>
      <c r="C12" s="16" t="s">
        <v>96</v>
      </c>
      <c r="D12" s="13"/>
    </row>
    <row r="13" spans="1:4" ht="21" customHeight="1">
      <c r="A13" s="16" t="s">
        <v>96</v>
      </c>
      <c r="B13" s="16" t="s">
        <v>96</v>
      </c>
      <c r="C13" s="16" t="s">
        <v>96</v>
      </c>
      <c r="D13" s="13"/>
    </row>
    <row r="14" spans="1:6" ht="24.75" customHeight="1">
      <c r="A14" s="31" t="s">
        <v>213</v>
      </c>
      <c r="D14" s="13"/>
      <c r="F14" s="72">
        <f>SUM(C16:C20)</f>
        <v>83228</v>
      </c>
    </row>
    <row r="15" spans="1:4" ht="21" customHeight="1">
      <c r="A15" s="68" t="s">
        <v>97</v>
      </c>
      <c r="B15" s="68" t="s">
        <v>98</v>
      </c>
      <c r="C15" s="68" t="s">
        <v>95</v>
      </c>
      <c r="D15" s="13"/>
    </row>
    <row r="16" spans="1:4" ht="21.75" customHeight="1">
      <c r="A16" s="45" t="s">
        <v>333</v>
      </c>
      <c r="B16" s="45" t="s">
        <v>334</v>
      </c>
      <c r="C16" s="22">
        <v>14628</v>
      </c>
      <c r="D16" s="13"/>
    </row>
    <row r="17" spans="1:4" ht="20.25" customHeight="1">
      <c r="A17" s="45" t="s">
        <v>392</v>
      </c>
      <c r="B17" s="45" t="s">
        <v>393</v>
      </c>
      <c r="C17" s="67">
        <v>68600</v>
      </c>
      <c r="D17" s="13"/>
    </row>
    <row r="18" spans="1:4" ht="18.75" customHeight="1">
      <c r="A18" s="16" t="s">
        <v>96</v>
      </c>
      <c r="B18" s="16" t="s">
        <v>96</v>
      </c>
      <c r="C18" s="16" t="s">
        <v>96</v>
      </c>
      <c r="D18" s="13"/>
    </row>
    <row r="19" spans="1:4" ht="21.75" customHeight="1">
      <c r="A19" s="16" t="s">
        <v>96</v>
      </c>
      <c r="B19" s="16" t="s">
        <v>96</v>
      </c>
      <c r="C19" s="16" t="s">
        <v>96</v>
      </c>
      <c r="D19" s="13"/>
    </row>
    <row r="20" spans="1:4" ht="21.75" customHeight="1">
      <c r="A20" s="83"/>
      <c r="B20" s="51"/>
      <c r="C20" s="22"/>
      <c r="D20" s="13"/>
    </row>
    <row r="21" spans="1:6" ht="24.75" customHeight="1">
      <c r="A21" s="31" t="s">
        <v>216</v>
      </c>
      <c r="D21" s="13"/>
      <c r="F21" s="69">
        <f>SUM(C25)</f>
        <v>0</v>
      </c>
    </row>
    <row r="22" spans="1:4" ht="18" customHeight="1">
      <c r="A22" s="34" t="s">
        <v>99</v>
      </c>
      <c r="D22" s="13"/>
    </row>
    <row r="23" spans="1:6" ht="21" customHeight="1">
      <c r="A23" s="31" t="s">
        <v>229</v>
      </c>
      <c r="D23" s="13"/>
      <c r="F23" s="69"/>
    </row>
    <row r="24" spans="1:4" ht="23.25" customHeight="1">
      <c r="A24" s="68" t="s">
        <v>93</v>
      </c>
      <c r="B24" s="68" t="s">
        <v>94</v>
      </c>
      <c r="C24" s="68" t="s">
        <v>95</v>
      </c>
      <c r="D24" s="13"/>
    </row>
    <row r="25" spans="1:4" ht="21.75" customHeight="1">
      <c r="A25" s="16" t="s">
        <v>96</v>
      </c>
      <c r="B25" s="16" t="s">
        <v>96</v>
      </c>
      <c r="C25" s="16" t="s">
        <v>96</v>
      </c>
      <c r="D25" s="13"/>
    </row>
    <row r="26" spans="1:4" ht="21.75" customHeight="1">
      <c r="A26" s="16" t="s">
        <v>96</v>
      </c>
      <c r="B26" s="16" t="s">
        <v>96</v>
      </c>
      <c r="C26" s="16" t="s">
        <v>96</v>
      </c>
      <c r="D26" s="13"/>
    </row>
    <row r="27" spans="1:4" ht="22.5" customHeight="1">
      <c r="A27" s="16" t="s">
        <v>96</v>
      </c>
      <c r="B27" s="16" t="s">
        <v>96</v>
      </c>
      <c r="C27" s="16" t="s">
        <v>96</v>
      </c>
      <c r="D27" s="13"/>
    </row>
    <row r="28" spans="1:6" ht="21" customHeight="1">
      <c r="A28" s="78" t="s">
        <v>100</v>
      </c>
      <c r="B28" s="16"/>
      <c r="C28" s="16"/>
      <c r="D28" s="13"/>
      <c r="F28" s="72">
        <f>SUM(F7+F8-F14-F21)</f>
        <v>10693986.59</v>
      </c>
    </row>
    <row r="29" spans="1:6" ht="14.25" customHeight="1">
      <c r="A29" s="16"/>
      <c r="B29" s="16"/>
      <c r="C29" s="16"/>
      <c r="D29" s="13"/>
      <c r="F29" s="69"/>
    </row>
    <row r="30" spans="1:7" ht="24.75" customHeight="1">
      <c r="A30" s="79" t="s">
        <v>349</v>
      </c>
      <c r="B30" s="73"/>
      <c r="C30" s="73"/>
      <c r="D30" s="80"/>
      <c r="E30" s="19"/>
      <c r="F30" s="81">
        <v>10693986.59</v>
      </c>
      <c r="G30" s="73"/>
    </row>
    <row r="31" spans="1:7" ht="7.5" customHeight="1">
      <c r="A31" s="32"/>
      <c r="B31" s="14"/>
      <c r="C31" s="82"/>
      <c r="D31" s="14"/>
      <c r="E31" s="14"/>
      <c r="F31" s="54"/>
      <c r="G31" s="14"/>
    </row>
    <row r="32" spans="1:4" ht="20.25" customHeight="1">
      <c r="A32" s="14" t="s">
        <v>101</v>
      </c>
      <c r="B32" s="14"/>
      <c r="C32" s="13"/>
      <c r="D32" s="2" t="s">
        <v>102</v>
      </c>
    </row>
    <row r="33" spans="1:4" ht="24.75" customHeight="1">
      <c r="A33" s="14" t="s">
        <v>350</v>
      </c>
      <c r="B33" s="14"/>
      <c r="C33" s="13"/>
      <c r="D33" s="14" t="s">
        <v>351</v>
      </c>
    </row>
    <row r="34" spans="1:4" ht="23.25" customHeight="1">
      <c r="A34" s="14" t="s">
        <v>230</v>
      </c>
      <c r="B34" s="14"/>
      <c r="C34" s="13"/>
      <c r="D34" s="14" t="s">
        <v>231</v>
      </c>
    </row>
    <row r="35" spans="1:4" ht="22.5" customHeight="1">
      <c r="A35" s="14" t="s">
        <v>236</v>
      </c>
      <c r="B35" s="14"/>
      <c r="C35" s="13"/>
      <c r="D35" s="14" t="s">
        <v>236</v>
      </c>
    </row>
    <row r="36" spans="1:7" ht="21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75" right="0.18" top="0.34" bottom="0.28" header="0.17" footer="0.1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5">
      <selection activeCell="F34" sqref="F34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2.57421875" style="2" customWidth="1"/>
    <col min="8" max="8" width="9.57421875" style="2" bestFit="1" customWidth="1"/>
    <col min="9" max="16384" width="9.140625" style="2" customWidth="1"/>
  </cols>
  <sheetData>
    <row r="1" spans="1:7" ht="15.75" customHeight="1">
      <c r="A1" s="73"/>
      <c r="B1" s="73"/>
      <c r="C1" s="73"/>
      <c r="D1" s="73"/>
      <c r="E1" s="73"/>
      <c r="F1" s="73"/>
      <c r="G1" s="73"/>
    </row>
    <row r="2" spans="1:5" ht="24.75" customHeight="1">
      <c r="A2" s="31" t="s">
        <v>3</v>
      </c>
      <c r="D2" s="74"/>
      <c r="E2" s="31"/>
    </row>
    <row r="3" spans="1:5" ht="17.25" customHeight="1">
      <c r="A3" s="31"/>
      <c r="D3" s="74" t="s">
        <v>91</v>
      </c>
      <c r="E3" s="31"/>
    </row>
    <row r="4" spans="1:5" ht="24" customHeight="1">
      <c r="A4" s="31"/>
      <c r="B4" s="75" t="s">
        <v>92</v>
      </c>
      <c r="D4" s="74" t="s">
        <v>202</v>
      </c>
      <c r="E4" s="32"/>
    </row>
    <row r="5" spans="1:7" ht="20.25" customHeight="1">
      <c r="A5" s="73"/>
      <c r="B5" s="73"/>
      <c r="C5" s="73"/>
      <c r="D5" s="76"/>
      <c r="E5" s="73"/>
      <c r="F5" s="73"/>
      <c r="G5" s="73"/>
    </row>
    <row r="6" spans="1:7" ht="24.75" customHeight="1">
      <c r="A6" s="14"/>
      <c r="B6" s="14"/>
      <c r="C6" s="14"/>
      <c r="D6" s="77"/>
      <c r="E6" s="140" t="s">
        <v>42</v>
      </c>
      <c r="F6" s="140"/>
      <c r="G6" s="140"/>
    </row>
    <row r="7" spans="1:8" ht="24.75" customHeight="1">
      <c r="A7" s="31" t="s">
        <v>352</v>
      </c>
      <c r="D7" s="13"/>
      <c r="F7" s="37">
        <v>375544.75</v>
      </c>
      <c r="H7" s="84"/>
    </row>
    <row r="8" spans="1:6" ht="24.75" customHeight="1">
      <c r="A8" s="31" t="s">
        <v>217</v>
      </c>
      <c r="D8" s="13"/>
      <c r="F8" s="69">
        <v>0</v>
      </c>
    </row>
    <row r="9" spans="1:4" ht="24.75" customHeight="1">
      <c r="A9" s="68" t="s">
        <v>93</v>
      </c>
      <c r="B9" s="68" t="s">
        <v>94</v>
      </c>
      <c r="C9" s="68" t="s">
        <v>95</v>
      </c>
      <c r="D9" s="13"/>
    </row>
    <row r="10" spans="1:4" ht="17.25" customHeight="1">
      <c r="A10" s="16" t="s">
        <v>96</v>
      </c>
      <c r="B10" s="16" t="s">
        <v>96</v>
      </c>
      <c r="C10" s="16" t="s">
        <v>96</v>
      </c>
      <c r="D10" s="13"/>
    </row>
    <row r="11" spans="1:4" ht="18" customHeight="1">
      <c r="A11" s="16" t="s">
        <v>96</v>
      </c>
      <c r="B11" s="16" t="s">
        <v>96</v>
      </c>
      <c r="C11" s="16" t="s">
        <v>96</v>
      </c>
      <c r="D11" s="13"/>
    </row>
    <row r="12" spans="1:4" ht="18" customHeight="1">
      <c r="A12" s="16" t="s">
        <v>96</v>
      </c>
      <c r="B12" s="16" t="s">
        <v>96</v>
      </c>
      <c r="C12" s="16" t="s">
        <v>96</v>
      </c>
      <c r="D12" s="13"/>
    </row>
    <row r="13" spans="1:6" ht="19.5" customHeight="1">
      <c r="A13" s="16" t="s">
        <v>96</v>
      </c>
      <c r="B13" s="16" t="s">
        <v>96</v>
      </c>
      <c r="C13" s="16" t="s">
        <v>96</v>
      </c>
      <c r="D13" s="13"/>
      <c r="F13" s="67"/>
    </row>
    <row r="14" ht="21.75" customHeight="1">
      <c r="D14" s="13"/>
    </row>
    <row r="15" spans="1:6" ht="24.75" customHeight="1">
      <c r="A15" s="31" t="s">
        <v>218</v>
      </c>
      <c r="D15" s="13"/>
      <c r="F15" s="72">
        <f>SUM(C17:C21)</f>
        <v>0</v>
      </c>
    </row>
    <row r="16" spans="1:4" ht="24.75" customHeight="1">
      <c r="A16" s="68" t="s">
        <v>97</v>
      </c>
      <c r="B16" s="68" t="s">
        <v>98</v>
      </c>
      <c r="C16" s="68" t="s">
        <v>95</v>
      </c>
      <c r="D16" s="13"/>
    </row>
    <row r="17" spans="1:4" ht="17.25" customHeight="1">
      <c r="A17" s="16" t="s">
        <v>96</v>
      </c>
      <c r="B17" s="16" t="s">
        <v>96</v>
      </c>
      <c r="C17" s="16" t="s">
        <v>96</v>
      </c>
      <c r="D17" s="13"/>
    </row>
    <row r="18" spans="1:4" ht="19.5" customHeight="1">
      <c r="A18" s="16" t="s">
        <v>96</v>
      </c>
      <c r="B18" s="16" t="s">
        <v>96</v>
      </c>
      <c r="C18" s="16" t="s">
        <v>96</v>
      </c>
      <c r="D18" s="13"/>
    </row>
    <row r="19" spans="1:4" ht="19.5" customHeight="1">
      <c r="A19" s="16" t="s">
        <v>96</v>
      </c>
      <c r="B19" s="16" t="s">
        <v>96</v>
      </c>
      <c r="C19" s="16" t="s">
        <v>96</v>
      </c>
      <c r="D19" s="13"/>
    </row>
    <row r="20" spans="1:4" ht="19.5" customHeight="1">
      <c r="A20" s="16" t="s">
        <v>96</v>
      </c>
      <c r="B20" s="16" t="s">
        <v>96</v>
      </c>
      <c r="C20" s="16" t="s">
        <v>96</v>
      </c>
      <c r="D20" s="13"/>
    </row>
    <row r="21" spans="1:4" ht="19.5" customHeight="1">
      <c r="A21" s="16"/>
      <c r="B21" s="16"/>
      <c r="C21" s="16"/>
      <c r="D21" s="13"/>
    </row>
    <row r="22" spans="1:6" ht="27.75" customHeight="1">
      <c r="A22" s="31" t="s">
        <v>219</v>
      </c>
      <c r="D22" s="13"/>
      <c r="F22" s="69">
        <v>0</v>
      </c>
    </row>
    <row r="23" spans="1:4" ht="24.75" customHeight="1">
      <c r="A23" s="70" t="s">
        <v>99</v>
      </c>
      <c r="D23" s="13"/>
    </row>
    <row r="24" spans="1:4" ht="17.25" customHeight="1">
      <c r="A24" s="16" t="s">
        <v>96</v>
      </c>
      <c r="B24" s="16" t="s">
        <v>96</v>
      </c>
      <c r="C24" s="16" t="s">
        <v>96</v>
      </c>
      <c r="D24" s="13"/>
    </row>
    <row r="25" spans="1:4" ht="18" customHeight="1">
      <c r="A25" s="16" t="s">
        <v>96</v>
      </c>
      <c r="B25" s="16" t="s">
        <v>96</v>
      </c>
      <c r="C25" s="16" t="s">
        <v>96</v>
      </c>
      <c r="D25" s="13"/>
    </row>
    <row r="26" spans="1:4" ht="18" customHeight="1">
      <c r="A26" s="16" t="s">
        <v>96</v>
      </c>
      <c r="B26" s="16" t="s">
        <v>96</v>
      </c>
      <c r="C26" s="16" t="s">
        <v>96</v>
      </c>
      <c r="D26" s="13"/>
    </row>
    <row r="27" spans="1:4" ht="19.5" customHeight="1">
      <c r="A27" s="16"/>
      <c r="B27" s="16"/>
      <c r="C27" s="16"/>
      <c r="D27" s="13"/>
    </row>
    <row r="28" spans="1:6" ht="19.5" customHeight="1">
      <c r="A28" s="78" t="s">
        <v>100</v>
      </c>
      <c r="B28" s="16"/>
      <c r="C28" s="16"/>
      <c r="D28" s="13"/>
      <c r="F28" s="72">
        <f>SUM(F7+F8-F15+F22)</f>
        <v>375544.75</v>
      </c>
    </row>
    <row r="29" spans="1:6" ht="19.5" customHeight="1">
      <c r="A29" s="16"/>
      <c r="B29" s="16"/>
      <c r="C29" s="16"/>
      <c r="D29" s="13"/>
      <c r="F29" s="69"/>
    </row>
    <row r="30" spans="1:7" ht="24.75" customHeight="1">
      <c r="A30" s="79" t="s">
        <v>353</v>
      </c>
      <c r="B30" s="73"/>
      <c r="C30" s="73"/>
      <c r="D30" s="80"/>
      <c r="E30" s="19"/>
      <c r="F30" s="81">
        <v>375544.75</v>
      </c>
      <c r="G30" s="73"/>
    </row>
    <row r="31" spans="1:7" ht="13.5" customHeight="1">
      <c r="A31" s="32"/>
      <c r="B31" s="14"/>
      <c r="C31" s="82"/>
      <c r="D31" s="14"/>
      <c r="E31" s="14"/>
      <c r="F31" s="54"/>
      <c r="G31" s="14"/>
    </row>
    <row r="32" spans="1:4" ht="20.25" customHeight="1">
      <c r="A32" s="14" t="s">
        <v>101</v>
      </c>
      <c r="B32" s="14"/>
      <c r="C32" s="13"/>
      <c r="D32" s="2" t="s">
        <v>102</v>
      </c>
    </row>
    <row r="33" spans="1:4" ht="24.75" customHeight="1">
      <c r="A33" s="14" t="s">
        <v>354</v>
      </c>
      <c r="B33" s="14"/>
      <c r="C33" s="13"/>
      <c r="D33" s="14" t="s">
        <v>355</v>
      </c>
    </row>
    <row r="34" spans="1:4" ht="24.75" customHeight="1">
      <c r="A34" s="14" t="s">
        <v>105</v>
      </c>
      <c r="B34" s="14"/>
      <c r="C34" s="13"/>
      <c r="D34" s="14" t="s">
        <v>105</v>
      </c>
    </row>
    <row r="35" spans="1:4" ht="24.75" customHeight="1">
      <c r="A35" s="14" t="s">
        <v>234</v>
      </c>
      <c r="B35" s="14"/>
      <c r="C35" s="13"/>
      <c r="D35" s="14" t="s">
        <v>234</v>
      </c>
    </row>
    <row r="36" spans="1:7" ht="24.75" customHeight="1">
      <c r="A36" s="73"/>
      <c r="B36" s="73"/>
      <c r="C36" s="80"/>
      <c r="D36" s="19"/>
      <c r="E36" s="73"/>
      <c r="F36" s="73"/>
      <c r="G36" s="73"/>
    </row>
  </sheetData>
  <sheetProtection/>
  <mergeCells count="1">
    <mergeCell ref="E6:G6"/>
  </mergeCells>
  <printOptions/>
  <pageMargins left="0.75" right="0.17" top="0.18" bottom="0.16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</dc:creator>
  <cp:keywords/>
  <dc:description/>
  <cp:lastModifiedBy>ComPC-04</cp:lastModifiedBy>
  <cp:lastPrinted>2014-11-18T08:58:45Z</cp:lastPrinted>
  <dcterms:created xsi:type="dcterms:W3CDTF">2007-03-16T05:59:17Z</dcterms:created>
  <dcterms:modified xsi:type="dcterms:W3CDTF">2014-11-19T01:53:28Z</dcterms:modified>
  <cp:category/>
  <cp:version/>
  <cp:contentType/>
  <cp:contentStatus/>
</cp:coreProperties>
</file>