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65" yWindow="-23745" windowWidth="20730" windowHeight="11760" tabRatio="500" activeTab="1"/>
  </bookViews>
  <sheets>
    <sheet name="รายจังหวัด" sheetId="3" r:id="rId1"/>
    <sheet name="ราย อปท." sheetId="5" r:id="rId2"/>
  </sheets>
  <definedNames>
    <definedName name="_xlnm.Print_Area" localSheetId="1">'ราย อปท.'!$A$1:$H$204</definedName>
    <definedName name="_xlnm.Print_Titles" localSheetId="1">'ราย อปท.'!$1:$8</definedName>
    <definedName name="_xlnm.Print_Titles" localSheetId="0">รายจังหวัด!$6:$7</definedName>
  </definedNames>
  <calcPr calcId="144525"/>
</workbook>
</file>

<file path=xl/calcChain.xml><?xml version="1.0" encoding="utf-8"?>
<calcChain xmlns="http://schemas.openxmlformats.org/spreadsheetml/2006/main">
  <c r="G204" i="5" l="1"/>
  <c r="F204" i="5"/>
  <c r="G165" i="5"/>
  <c r="F165" i="5"/>
  <c r="G163" i="5"/>
  <c r="F163" i="5"/>
  <c r="G161" i="5"/>
  <c r="F161" i="5"/>
  <c r="A158" i="5"/>
  <c r="G156" i="5"/>
  <c r="F156" i="5"/>
  <c r="G153" i="5"/>
  <c r="F153" i="5"/>
  <c r="G150" i="5"/>
  <c r="F150" i="5"/>
  <c r="G147" i="5"/>
  <c r="F147" i="5"/>
  <c r="G134" i="5"/>
  <c r="F134" i="5"/>
  <c r="G132" i="5"/>
  <c r="F132" i="5"/>
  <c r="G125" i="5"/>
  <c r="F125" i="5"/>
  <c r="G123" i="5"/>
  <c r="F123" i="5"/>
  <c r="G120" i="5"/>
  <c r="F120" i="5"/>
  <c r="G116" i="5"/>
  <c r="F116" i="5"/>
  <c r="G113" i="5"/>
  <c r="F113" i="5"/>
  <c r="G109" i="5"/>
  <c r="F109" i="5"/>
  <c r="G106" i="5"/>
  <c r="F106" i="5"/>
  <c r="A94" i="5"/>
  <c r="A98" i="5" s="1"/>
  <c r="A99" i="5" s="1"/>
  <c r="A100" i="5" s="1"/>
  <c r="G91" i="5"/>
  <c r="F91" i="5"/>
  <c r="G89" i="5"/>
  <c r="F89" i="5"/>
  <c r="G87" i="5"/>
  <c r="F87" i="5"/>
  <c r="G79" i="5"/>
  <c r="F79" i="5"/>
  <c r="A73" i="5"/>
  <c r="A74" i="5" s="1"/>
  <c r="A75" i="5" s="1"/>
  <c r="A76" i="5" s="1"/>
  <c r="G71" i="5"/>
  <c r="F71" i="5"/>
  <c r="G53" i="5"/>
  <c r="F53" i="5"/>
  <c r="G51" i="5"/>
  <c r="F51" i="5"/>
  <c r="G49" i="5"/>
  <c r="F49" i="5"/>
  <c r="G45" i="5"/>
  <c r="F45" i="5"/>
  <c r="G42" i="5"/>
  <c r="F42" i="5"/>
  <c r="G40" i="5"/>
  <c r="F40" i="5"/>
  <c r="G36" i="5"/>
  <c r="F36" i="5"/>
  <c r="G33" i="5"/>
  <c r="F33" i="5"/>
  <c r="G30" i="5"/>
  <c r="F30" i="5"/>
  <c r="A21" i="5"/>
  <c r="G18" i="5"/>
  <c r="F18" i="5"/>
  <c r="G16" i="5"/>
  <c r="F16" i="5"/>
  <c r="G10" i="5"/>
  <c r="F10" i="5"/>
  <c r="D83" i="3" l="1"/>
  <c r="D82" i="3"/>
  <c r="D81" i="3"/>
  <c r="D80" i="3"/>
  <c r="D79" i="3"/>
  <c r="D78" i="3"/>
  <c r="D75" i="3"/>
  <c r="D74" i="3"/>
  <c r="D72" i="3"/>
  <c r="D71" i="3"/>
  <c r="D70" i="3"/>
  <c r="D69" i="3"/>
  <c r="D68" i="3"/>
  <c r="D67" i="3"/>
  <c r="D66" i="3"/>
  <c r="D64" i="3"/>
  <c r="D63" i="3"/>
  <c r="D61" i="3"/>
  <c r="D60" i="3"/>
  <c r="D58" i="3"/>
  <c r="D57" i="3"/>
  <c r="D56" i="3"/>
  <c r="D54" i="3"/>
  <c r="D52" i="3"/>
  <c r="D51" i="3"/>
  <c r="D50" i="3"/>
  <c r="D48" i="3"/>
  <c r="D47" i="3"/>
  <c r="D46" i="3"/>
  <c r="D45" i="3"/>
  <c r="D44" i="3"/>
  <c r="D43" i="3"/>
  <c r="D42" i="3"/>
  <c r="D40" i="3"/>
  <c r="D38" i="3"/>
  <c r="D37" i="3"/>
  <c r="D36" i="3"/>
  <c r="D35" i="3"/>
  <c r="D34" i="3"/>
  <c r="D33" i="3"/>
  <c r="D32" i="3"/>
  <c r="D30" i="3"/>
  <c r="D29" i="3"/>
  <c r="D28" i="3"/>
  <c r="D27" i="3"/>
  <c r="D25" i="3"/>
  <c r="D24" i="3"/>
  <c r="D22" i="3"/>
  <c r="D20" i="3"/>
  <c r="D17" i="3"/>
  <c r="D15" i="3"/>
  <c r="D13" i="3"/>
  <c r="D12" i="3"/>
  <c r="D10" i="3"/>
  <c r="D8" i="3"/>
  <c r="D16" i="3"/>
  <c r="C83" i="3"/>
  <c r="C82" i="3"/>
  <c r="E82" i="3" s="1"/>
  <c r="C81" i="3"/>
  <c r="C80" i="3"/>
  <c r="E80" i="3" s="1"/>
  <c r="C79" i="3"/>
  <c r="C78" i="3"/>
  <c r="E78" i="3" s="1"/>
  <c r="C76" i="3"/>
  <c r="C75" i="3"/>
  <c r="C74" i="3"/>
  <c r="C72" i="3"/>
  <c r="E72" i="3" s="1"/>
  <c r="C71" i="3"/>
  <c r="C70" i="3"/>
  <c r="C69" i="3"/>
  <c r="E69" i="3" s="1"/>
  <c r="C68" i="3"/>
  <c r="E68" i="3" s="1"/>
  <c r="C67" i="3"/>
  <c r="E67" i="3" s="1"/>
  <c r="C66" i="3"/>
  <c r="C65" i="3"/>
  <c r="C64" i="3"/>
  <c r="C63" i="3"/>
  <c r="C61" i="3"/>
  <c r="C60" i="3"/>
  <c r="E60" i="3" s="1"/>
  <c r="C59" i="3"/>
  <c r="C58" i="3"/>
  <c r="E58" i="3" s="1"/>
  <c r="C57" i="3"/>
  <c r="C56" i="3"/>
  <c r="E56" i="3" s="1"/>
  <c r="C54" i="3"/>
  <c r="C53" i="3"/>
  <c r="C52" i="3"/>
  <c r="E52" i="3" s="1"/>
  <c r="C51" i="3"/>
  <c r="C50" i="3"/>
  <c r="E50" i="3" s="1"/>
  <c r="C48" i="3"/>
  <c r="E48" i="3" s="1"/>
  <c r="C47" i="3"/>
  <c r="E47" i="3" s="1"/>
  <c r="C46" i="3"/>
  <c r="E46" i="3" s="1"/>
  <c r="C45" i="3"/>
  <c r="C44" i="3"/>
  <c r="E44" i="3" s="1"/>
  <c r="C43" i="3"/>
  <c r="C42" i="3"/>
  <c r="E42" i="3" s="1"/>
  <c r="C40" i="3"/>
  <c r="E40" i="3" s="1"/>
  <c r="C39" i="3"/>
  <c r="C38" i="3"/>
  <c r="C37" i="3"/>
  <c r="E37" i="3" s="1"/>
  <c r="C36" i="3"/>
  <c r="E36" i="3" s="1"/>
  <c r="C35" i="3"/>
  <c r="E35" i="3" s="1"/>
  <c r="C34" i="3"/>
  <c r="C33" i="3"/>
  <c r="E33" i="3" s="1"/>
  <c r="C32" i="3"/>
  <c r="C30" i="3"/>
  <c r="E30" i="3" s="1"/>
  <c r="C29" i="3"/>
  <c r="C28" i="3"/>
  <c r="E28" i="3" s="1"/>
  <c r="C27" i="3"/>
  <c r="C26" i="3"/>
  <c r="C25" i="3"/>
  <c r="C24" i="3"/>
  <c r="E24" i="3" s="1"/>
  <c r="C22" i="3"/>
  <c r="E22" i="3" s="1"/>
  <c r="C20" i="3"/>
  <c r="C18" i="3"/>
  <c r="C17" i="3"/>
  <c r="C16" i="3"/>
  <c r="C15" i="3"/>
  <c r="E15" i="3" s="1"/>
  <c r="C14" i="3"/>
  <c r="C13" i="3"/>
  <c r="E13" i="3" s="1"/>
  <c r="C12" i="3"/>
  <c r="C11" i="3"/>
  <c r="C10" i="3"/>
  <c r="D77" i="3"/>
  <c r="D59" i="3"/>
  <c r="D41" i="3"/>
  <c r="D39" i="3"/>
  <c r="D26" i="3"/>
  <c r="D23" i="3"/>
  <c r="D18" i="3"/>
  <c r="D14" i="3"/>
  <c r="E25" i="3" l="1"/>
  <c r="E29" i="3"/>
  <c r="E66" i="3"/>
  <c r="E70" i="3"/>
  <c r="E75" i="3"/>
  <c r="E81" i="3"/>
  <c r="E63" i="3"/>
  <c r="E57" i="3"/>
  <c r="E51" i="3"/>
  <c r="E43" i="3"/>
  <c r="E38" i="3"/>
  <c r="E16" i="3"/>
  <c r="E12" i="3"/>
  <c r="E83" i="3"/>
  <c r="E79" i="3"/>
  <c r="E74" i="3"/>
  <c r="E71" i="3"/>
  <c r="E61" i="3"/>
  <c r="E54" i="3"/>
  <c r="E45" i="3"/>
  <c r="E34" i="3"/>
  <c r="E27" i="3"/>
  <c r="E17" i="3"/>
  <c r="E10" i="3"/>
  <c r="D11" i="3"/>
  <c r="E11" i="3" s="1"/>
  <c r="D76" i="3"/>
  <c r="E76" i="3" s="1"/>
  <c r="E14" i="3"/>
  <c r="E39" i="3"/>
  <c r="D21" i="3"/>
  <c r="D49" i="3"/>
  <c r="D53" i="3"/>
  <c r="E53" i="3" s="1"/>
  <c r="D65" i="3"/>
  <c r="E65" i="3" s="1"/>
  <c r="D73" i="3"/>
  <c r="E18" i="3"/>
  <c r="E26" i="3"/>
  <c r="D9" i="3"/>
  <c r="D62" i="3"/>
  <c r="E59" i="3"/>
  <c r="D19" i="3"/>
  <c r="D31" i="3"/>
  <c r="D55" i="3"/>
  <c r="E32" i="3"/>
  <c r="E64" i="3"/>
  <c r="E20" i="3"/>
  <c r="C8" i="3"/>
  <c r="E8" i="3" s="1"/>
  <c r="D84" i="3" l="1"/>
  <c r="C55" i="3"/>
  <c r="E55" i="3" s="1"/>
  <c r="C77" i="3" l="1"/>
  <c r="E77" i="3" s="1"/>
  <c r="C41" i="3"/>
  <c r="E41" i="3" s="1"/>
  <c r="C19" i="3"/>
  <c r="E19" i="3" s="1"/>
  <c r="C31" i="3"/>
  <c r="E31" i="3" s="1"/>
  <c r="C73" i="3" l="1"/>
  <c r="E73" i="3" s="1"/>
  <c r="C23" i="3"/>
  <c r="E23" i="3" s="1"/>
  <c r="C49" i="3"/>
  <c r="E49" i="3" s="1"/>
  <c r="C21" i="3"/>
  <c r="E21" i="3" s="1"/>
  <c r="C62" i="3" l="1"/>
  <c r="E62" i="3" s="1"/>
  <c r="C9" i="3"/>
  <c r="E9" i="3" l="1"/>
  <c r="E84" i="3" s="1"/>
  <c r="C84" i="3"/>
</calcChain>
</file>

<file path=xl/sharedStrings.xml><?xml version="1.0" encoding="utf-8"?>
<sst xmlns="http://schemas.openxmlformats.org/spreadsheetml/2006/main" count="781" uniqueCount="545">
  <si>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</si>
  <si>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</si>
  <si>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</si>
  <si>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</si>
  <si>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</si>
  <si>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ปลายพระยา</t>
  </si>
  <si>
    <t>ทต.ปลายพระยา</t>
  </si>
  <si>
    <t>5810605</t>
  </si>
  <si>
    <t>กระบี่ ผลรวม</t>
  </si>
  <si>
    <t>กาญจนบุรี</t>
  </si>
  <si>
    <t>เมืองกาญจนบุรี</t>
  </si>
  <si>
    <t>ท่ามะกา</t>
  </si>
  <si>
    <t>ทม.ท่าเรือพระแท่น</t>
  </si>
  <si>
    <t>4710501</t>
  </si>
  <si>
    <t>ทต.หวายเหนียว</t>
  </si>
  <si>
    <t>5710521</t>
  </si>
  <si>
    <t>พนมทวน</t>
  </si>
  <si>
    <t>ทต.ลาดหญ้า</t>
  </si>
  <si>
    <t>5710113</t>
  </si>
  <si>
    <t>อบต.หนองโรง</t>
  </si>
  <si>
    <t>6710905</t>
  </si>
  <si>
    <t>อบต.แก่งเสี้ยน</t>
  </si>
  <si>
    <t>6710103</t>
  </si>
  <si>
    <t>กาญจนบุรี ผลรวม</t>
  </si>
  <si>
    <t>กาฬสินธุ์</t>
  </si>
  <si>
    <t>อบต.โพนงาม</t>
  </si>
  <si>
    <t>กำแพงเพชร</t>
  </si>
  <si>
    <t>ขอนแก่น</t>
  </si>
  <si>
    <t>แวงใหญ่</t>
  </si>
  <si>
    <t>อบต.ท่าศาลา</t>
  </si>
  <si>
    <t>อบต.ใหม่นาเพียง</t>
  </si>
  <si>
    <t>6401303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</si>
  <si>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</si>
  <si>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</si>
  <si>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</si>
  <si>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</si>
  <si>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</si>
  <si>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ท่าใหม่</t>
  </si>
  <si>
    <t>นายายอาม</t>
  </si>
  <si>
    <t>มะขาม</t>
  </si>
  <si>
    <t>ทต.ฉมัน</t>
  </si>
  <si>
    <t>6220506</t>
  </si>
  <si>
    <t>ทต.ท่าหลวง</t>
  </si>
  <si>
    <t>6220502</t>
  </si>
  <si>
    <t>ทต.มะขามเมืองใหม่</t>
  </si>
  <si>
    <t>6220504</t>
  </si>
  <si>
    <t>ทต.วังแซ้ม</t>
  </si>
  <si>
    <t>6220501</t>
  </si>
  <si>
    <t>ทต.เกาะขวาง</t>
  </si>
  <si>
    <t>6220101</t>
  </si>
  <si>
    <t>ทม.จันทนิมิต</t>
  </si>
  <si>
    <t>5220109</t>
  </si>
  <si>
    <t>ทต.สองพี่น้อง</t>
  </si>
  <si>
    <t>6220308</t>
  </si>
  <si>
    <t>อบต.วังโตนด</t>
  </si>
  <si>
    <t>6220904</t>
  </si>
  <si>
    <t>อบต.วังใหม่</t>
  </si>
  <si>
    <t>6220905</t>
  </si>
  <si>
    <t>อบต.ท่าช้าง</t>
  </si>
  <si>
    <t>6220104</t>
  </si>
  <si>
    <t>จันทบุรี ผลรวม</t>
  </si>
  <si>
    <t>ฉะเชิงเทรา</t>
  </si>
  <si>
    <t>อบต.หัวไทร</t>
  </si>
  <si>
    <t>อบต.บางแก้ว</t>
  </si>
  <si>
    <t>ชลบุรี</t>
  </si>
  <si>
    <t>เมืองชลบุรี</t>
  </si>
  <si>
    <t>พนัสนิคม</t>
  </si>
  <si>
    <t>ทม.บ้านสวน</t>
  </si>
  <si>
    <t>5200113</t>
  </si>
  <si>
    <t>ทต.บ่อทอง</t>
  </si>
  <si>
    <t>อบต.บ้านช้าง</t>
  </si>
  <si>
    <t>6200608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</si>
  <si>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</si>
  <si>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</si>
  <si>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</si>
  <si>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</si>
  <si>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</si>
  <si>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หันคา</t>
  </si>
  <si>
    <t>อบต.วังไก่เถื่อน</t>
  </si>
  <si>
    <t>6180604</t>
  </si>
  <si>
    <t>ชัยนาท ผลรวม</t>
  </si>
  <si>
    <t>ชัยภูมิ</t>
  </si>
  <si>
    <t>ชุมพร</t>
  </si>
  <si>
    <t>เชียงราย</t>
  </si>
  <si>
    <t>เมืองเชียงราย</t>
  </si>
  <si>
    <t>อบจ.เชียงราย</t>
  </si>
  <si>
    <t>2570101</t>
  </si>
  <si>
    <t>พาน</t>
  </si>
  <si>
    <t>อบต.ทานตะวัน</t>
  </si>
  <si>
    <t>6570504</t>
  </si>
  <si>
    <t>อบต.ป่าหุ่ง</t>
  </si>
  <si>
    <t>6570505</t>
  </si>
  <si>
    <t>เชียงราย ผลรวม</t>
  </si>
  <si>
    <t>เชียงใหม่</t>
  </si>
  <si>
    <t>ทต.ท่าศาลา</t>
  </si>
  <si>
    <t>แม่ออน</t>
  </si>
  <si>
    <t>อบต.ออนเหนือ</t>
  </si>
  <si>
    <t>6502306</t>
  </si>
  <si>
    <t>เชียงใหม่ ผลรวม</t>
  </si>
  <si>
    <t>ตรัง</t>
  </si>
  <si>
    <t>ย่านตาขาว</t>
  </si>
  <si>
    <t>ห้วยยอด</t>
  </si>
  <si>
    <t>ทต.ทุ่งกระบือ</t>
  </si>
  <si>
    <t>6920302</t>
  </si>
  <si>
    <t>อบต.บางดี</t>
  </si>
  <si>
    <t>6920608</t>
  </si>
  <si>
    <t>ตรัง ผลรวม</t>
  </si>
  <si>
    <t>ตราด</t>
  </si>
  <si>
    <t>ตาก</t>
  </si>
  <si>
    <t>เมืองตาก</t>
  </si>
  <si>
    <t>แม่สอด</t>
  </si>
  <si>
    <t>ทม.ตาก</t>
  </si>
  <si>
    <t>4630101</t>
  </si>
  <si>
    <t>แม่ระมาด</t>
  </si>
  <si>
    <t>ทต.ท่าสายลวด</t>
  </si>
  <si>
    <t>5630610</t>
  </si>
  <si>
    <t>อบต.ขะเนจื้อ</t>
  </si>
  <si>
    <t>6630404</t>
  </si>
  <si>
    <t>ตาก ผลรวม</t>
  </si>
  <si>
    <t>นครนายก</t>
  </si>
  <si>
    <t>อบต.ท่าเรือ</t>
  </si>
  <si>
    <t>นครปฐม</t>
  </si>
  <si>
    <t>บางเลน</t>
  </si>
  <si>
    <t>อบต.บางไทรป่า</t>
  </si>
  <si>
    <t>6730505</t>
  </si>
  <si>
    <t>นครปฐม ผลรวม</t>
  </si>
  <si>
    <t>นครพนม</t>
  </si>
  <si>
    <t>นครราชสีมา</t>
  </si>
  <si>
    <t>แก้งสนามนาง</t>
  </si>
  <si>
    <t>เฉลิมพระเกียรติ</t>
  </si>
  <si>
    <t>อบต.สีสุก</t>
  </si>
  <si>
    <t>6302305</t>
  </si>
  <si>
    <t>อบต.บ้านเกาะ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</si>
  <si>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</si>
  <si>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</si>
  <si>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</si>
  <si>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</si>
  <si>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</si>
  <si>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ทุ่งสง</t>
  </si>
  <si>
    <t>ทม.ทุ่งสง</t>
  </si>
  <si>
    <t>4800901</t>
  </si>
  <si>
    <t>ทม.ปากพูน</t>
  </si>
  <si>
    <t>6800111</t>
  </si>
  <si>
    <t>ฉวาง</t>
  </si>
  <si>
    <t>ชะอวด</t>
  </si>
  <si>
    <t>ท่าศาลา</t>
  </si>
  <si>
    <t>5800811</t>
  </si>
  <si>
    <t>พรหมคีรี</t>
  </si>
  <si>
    <t>ทต.บางจาก</t>
  </si>
  <si>
    <t>5800115</t>
  </si>
  <si>
    <t>ร่อนพิบูลย์</t>
  </si>
  <si>
    <t>ทต.ร่อนพิบูลย์</t>
  </si>
  <si>
    <t>5801308</t>
  </si>
  <si>
    <t>หัวไทร</t>
  </si>
  <si>
    <t>อบต.กะเปียด</t>
  </si>
  <si>
    <t>6800401</t>
  </si>
  <si>
    <t>อบต.นาแว</t>
  </si>
  <si>
    <t>6800402</t>
  </si>
  <si>
    <t>อบต.ไสหร้า</t>
  </si>
  <si>
    <t>6800404</t>
  </si>
  <si>
    <t>อบต.สวนหลวง</t>
  </si>
  <si>
    <t>6802304</t>
  </si>
  <si>
    <t>อบต.ท่าเสม็ด</t>
  </si>
  <si>
    <t>6800710</t>
  </si>
  <si>
    <t>6800801</t>
  </si>
  <si>
    <t>อบต.เขาโร</t>
  </si>
  <si>
    <t>6800904</t>
  </si>
  <si>
    <t>อบต.นาโพธิ์</t>
  </si>
  <si>
    <t>6800203</t>
  </si>
  <si>
    <t>อบต.ท่าซัก</t>
  </si>
  <si>
    <t>6800105</t>
  </si>
  <si>
    <t>6800106</t>
  </si>
  <si>
    <t>6801603</t>
  </si>
  <si>
    <t>นครศรีธรรมราช ผลรวม</t>
  </si>
  <si>
    <t>นครสวรรค์</t>
  </si>
  <si>
    <t>อบต.ฆะมัง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</si>
  <si>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</si>
  <si>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</si>
  <si>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</si>
  <si>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</si>
  <si>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</si>
  <si>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</si>
  <si>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</si>
  <si>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</si>
  <si>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</si>
  <si>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</si>
  <si>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</si>
  <si>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</si>
  <si>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</si>
  <si>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</si>
  <si>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</si>
  <si>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ทต.ไทรม้า</t>
  </si>
  <si>
    <t>5120104</t>
  </si>
  <si>
    <t>อบต.บางบัวทอง</t>
  </si>
  <si>
    <t>6120402</t>
  </si>
  <si>
    <t>นนทบุรี ผลรวม</t>
  </si>
  <si>
    <t>นราธิวาส</t>
  </si>
  <si>
    <t>น่าน</t>
  </si>
  <si>
    <t>เมืองน่าน</t>
  </si>
  <si>
    <t>อบจ.น่าน</t>
  </si>
  <si>
    <t>2550101</t>
  </si>
  <si>
    <t>ท่าวังผา</t>
  </si>
  <si>
    <t>ปัว</t>
  </si>
  <si>
    <t>อบต.แสนทอง</t>
  </si>
  <si>
    <t>6550610</t>
  </si>
  <si>
    <t>อบต.แงง</t>
  </si>
  <si>
    <t>6550502</t>
  </si>
  <si>
    <t>ภูเพียง</t>
  </si>
  <si>
    <t>อบต.นาปัง</t>
  </si>
  <si>
    <t>6551405</t>
  </si>
  <si>
    <t>อบต.ฝายแก้ว</t>
  </si>
  <si>
    <t>6551401</t>
  </si>
  <si>
    <t>ทต.กองควาย</t>
  </si>
  <si>
    <t>6550109</t>
  </si>
  <si>
    <t>อบต.ถืมตอง</t>
  </si>
  <si>
    <t>6550103</t>
  </si>
  <si>
    <t>น่าน ผลรวม</t>
  </si>
  <si>
    <t>บึงกาฬ</t>
  </si>
  <si>
    <t>บุรีรัมย์</t>
  </si>
  <si>
    <t>ห้วยราช</t>
  </si>
  <si>
    <t>อบต.ห้วยราช</t>
  </si>
  <si>
    <t>6311603</t>
  </si>
  <si>
    <t>บุรีรัมย์ ผลรวม</t>
  </si>
  <si>
    <t>ปทุมธานี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</si>
  <si>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</si>
  <si>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</si>
  <si>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</si>
  <si>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</si>
  <si>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อบต.บึงนคร</t>
  </si>
  <si>
    <t>ประจวบคีรีขันธ์ ผลรวม</t>
  </si>
  <si>
    <t>ปราจีนบุรี</t>
  </si>
  <si>
    <t>ปัตตานี</t>
  </si>
  <si>
    <t>เมืองปัตตานี</t>
  </si>
  <si>
    <t>อบจ.ปัตตานี</t>
  </si>
  <si>
    <t>2940101</t>
  </si>
  <si>
    <t>โคกโพธิ์</t>
  </si>
  <si>
    <t>ทต.โคกโพธิ์</t>
  </si>
  <si>
    <t>5940213</t>
  </si>
  <si>
    <t>ทต.นาประดู่</t>
  </si>
  <si>
    <t>5940214</t>
  </si>
  <si>
    <t>มายอ</t>
  </si>
  <si>
    <t>ทต.มายอ</t>
  </si>
  <si>
    <t>5940511</t>
  </si>
  <si>
    <t>ทต.รูสะมิแล</t>
  </si>
  <si>
    <t>6940103</t>
  </si>
  <si>
    <t>ยะหริ่ง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</si>
  <si>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</si>
  <si>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</si>
  <si>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</si>
  <si>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</si>
  <si>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</si>
  <si>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</si>
  <si>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</si>
  <si>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</si>
  <si>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</si>
  <si>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กะพ้อ</t>
  </si>
  <si>
    <t>อบต.กะรุบี</t>
  </si>
  <si>
    <t>6941101</t>
  </si>
  <si>
    <t>อบต.กะดุนง</t>
  </si>
  <si>
    <t>6940701</t>
  </si>
  <si>
    <t>อบต.ตะบิ้ง</t>
  </si>
  <si>
    <t>6940706</t>
  </si>
  <si>
    <t>อบต.มะนังดาลำ</t>
  </si>
  <si>
    <t>6940705</t>
  </si>
  <si>
    <t>อบต.บางเขา</t>
  </si>
  <si>
    <t>6940304</t>
  </si>
  <si>
    <t>ปัตตานี ผลรวม</t>
  </si>
  <si>
    <t>พระนครศรีอยุธยา</t>
  </si>
  <si>
    <t>พะเยา</t>
  </si>
  <si>
    <t>เมืองพะเยา</t>
  </si>
  <si>
    <t>อบจ.พะเยา</t>
  </si>
  <si>
    <t>2560101</t>
  </si>
  <si>
    <t>ทต.แม่ปืม</t>
  </si>
  <si>
    <t>6560112</t>
  </si>
  <si>
    <t>พะเยา ผลรวม</t>
  </si>
  <si>
    <t>พังงา</t>
  </si>
  <si>
    <t>พัทลุง</t>
  </si>
  <si>
    <t>เขาชัยสน</t>
  </si>
  <si>
    <t>ควนขนุน</t>
  </si>
  <si>
    <t>ทต.พนางตุง</t>
  </si>
  <si>
    <t>6930504</t>
  </si>
  <si>
    <t>ทต.แหลมโตนด</t>
  </si>
  <si>
    <t>6930508</t>
  </si>
  <si>
    <t>อบต.เขาชัยสน</t>
  </si>
  <si>
    <t>6930301</t>
  </si>
  <si>
    <t>พัทลุง ผลรวม</t>
  </si>
  <si>
    <t>พิจิตร</t>
  </si>
  <si>
    <t>เมืองพิจิตร</t>
  </si>
  <si>
    <t>สามง่าม</t>
  </si>
  <si>
    <t>6660105</t>
  </si>
  <si>
    <t>อบต.กำแพงดิน</t>
  </si>
  <si>
    <t>6660705</t>
  </si>
  <si>
    <t>พิจิตร ผลรวม</t>
  </si>
  <si>
    <t>พิษณุโลก</t>
  </si>
  <si>
    <t>เพชรบุรี</t>
  </si>
  <si>
    <t>เพชรบูรณ์</t>
  </si>
  <si>
    <t>แพร่</t>
  </si>
  <si>
    <t>เด่นชัย</t>
  </si>
  <si>
    <t>ทต.ปงป่าหวาย</t>
  </si>
  <si>
    <t>6540503</t>
  </si>
  <si>
    <t>สูงเม่น</t>
  </si>
  <si>
    <t>อบต.ไทรย้อย</t>
  </si>
  <si>
    <t>6540504</t>
  </si>
  <si>
    <t>อบต.หัวเมือง</t>
  </si>
  <si>
    <t>อบต.พระหลวง</t>
  </si>
  <si>
    <t>6540406</t>
  </si>
  <si>
    <t>แพร่ ผลรวม</t>
  </si>
  <si>
    <t>ภูเก็ต</t>
  </si>
  <si>
    <t>มหาสารคาม</t>
  </si>
  <si>
    <t>เมืองมหาสารคาม</t>
  </si>
  <si>
    <t>ทม.มหาสารคาม</t>
  </si>
  <si>
    <t>4440101</t>
  </si>
  <si>
    <t>บรบือ</t>
  </si>
  <si>
    <t>อบต.บ่อใหญ่</t>
  </si>
  <si>
    <t>6440604</t>
  </si>
  <si>
    <t>มหาสารคาม ผลรวม</t>
  </si>
  <si>
    <t>มุกดาหาร</t>
  </si>
  <si>
    <t>แม่ฮ่องสอน</t>
  </si>
  <si>
    <t>ยโสธร</t>
  </si>
  <si>
    <t>มหาชนะชัย</t>
  </si>
  <si>
    <t>6350602</t>
  </si>
  <si>
    <t>ยโสธร ผลรวม</t>
  </si>
  <si>
    <t>ยะลา</t>
  </si>
  <si>
    <t>ร้อยเอ็ด</t>
  </si>
  <si>
    <t>จตุรพักตรพิมาน</t>
  </si>
  <si>
    <t>ทต.เมืองหงส์</t>
  </si>
  <si>
    <t>6450405</t>
  </si>
  <si>
    <t>ธวัชบุรี</t>
  </si>
  <si>
    <t>ทต.ธงธานี</t>
  </si>
  <si>
    <t>5450512</t>
  </si>
  <si>
    <t>ทต.บ้านนิเวศน์</t>
  </si>
  <si>
    <t>5450513</t>
  </si>
  <si>
    <t>พนมไพร</t>
  </si>
  <si>
    <t>เสลภูมิ</t>
  </si>
  <si>
    <t>6450508</t>
  </si>
  <si>
    <t>อบต.คำไฮ</t>
  </si>
  <si>
    <t>6450603</t>
  </si>
  <si>
    <t>อบต.บึงเกลือ</t>
  </si>
  <si>
    <t>6451015</t>
  </si>
  <si>
    <t>ร้อยเอ็ด ผลรวม</t>
  </si>
  <si>
    <t>ระนอง</t>
  </si>
  <si>
    <t>ละอุ่น</t>
  </si>
  <si>
    <t>6850201</t>
  </si>
  <si>
    <t>ระนอง ผลรวม</t>
  </si>
  <si>
    <t>ระยอง</t>
  </si>
  <si>
    <t>ราชบุรี</t>
  </si>
  <si>
    <t>ลพบุรี</t>
  </si>
  <si>
    <t>ลำปาง</t>
  </si>
  <si>
    <t>ลำพูน</t>
  </si>
  <si>
    <t>เมืองลำพูน</t>
  </si>
  <si>
    <t>อบจ.ลำพูน</t>
  </si>
  <si>
    <t>2510101</t>
  </si>
  <si>
    <t>บ้านธิ</t>
  </si>
  <si>
    <t>ทต.บ้านธิ</t>
  </si>
  <si>
    <t>5510701</t>
  </si>
  <si>
    <t>บ้านโฮ่ง</t>
  </si>
  <si>
    <t>ป่าซาง</t>
  </si>
  <si>
    <t>ทต.ม่วงน้อย</t>
  </si>
  <si>
    <t>5510609</t>
  </si>
  <si>
    <t>ทต.บ้านแป้น</t>
  </si>
  <si>
    <t>5510113</t>
  </si>
  <si>
    <t>แม่ทา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</si>
  <si>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</si>
  <si>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</si>
  <si>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</si>
  <si>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</si>
  <si>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</si>
  <si>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</si>
  <si>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</si>
  <si>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</si>
  <si>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</si>
  <si>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</si>
  <si>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</si>
  <si>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เวียงหนองล่อง</t>
  </si>
  <si>
    <t>ทต.วังผาง</t>
  </si>
  <si>
    <t>5510803</t>
  </si>
  <si>
    <t>อบต.ป่าพลู</t>
  </si>
  <si>
    <t>6510304</t>
  </si>
  <si>
    <t>ทต.ท่าเชียงทอง</t>
  </si>
  <si>
    <t>6510106</t>
  </si>
  <si>
    <t>ลำพูน ผลรวม</t>
  </si>
  <si>
    <t>เลย</t>
  </si>
  <si>
    <t>ศรีสะเกษ</t>
  </si>
  <si>
    <t>สกลนคร</t>
  </si>
  <si>
    <t>สงขลา</t>
  </si>
  <si>
    <t>สะเดา</t>
  </si>
  <si>
    <t>ทม.สะเดา</t>
  </si>
  <si>
    <t>4901001</t>
  </si>
  <si>
    <t>ระโนด</t>
  </si>
  <si>
    <t>อบต.ระโนด</t>
  </si>
  <si>
    <t>6900701</t>
  </si>
  <si>
    <t>สงขลา ผลรวม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</si>
  <si>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</si>
  <si>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</si>
  <si>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</si>
  <si>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</si>
  <si>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</si>
  <si>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</si>
  <si>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</si>
  <si>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</si>
  <si>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สวรรคโลก</t>
  </si>
  <si>
    <t>อบต.คลองกระจง</t>
  </si>
  <si>
    <t>6640709</t>
  </si>
  <si>
    <t>อบต.วังไม้ขอน</t>
  </si>
  <si>
    <t>6640707</t>
  </si>
  <si>
    <t>สุโขทัย ผลรวม</t>
  </si>
  <si>
    <t>สุพรรณบุรี</t>
  </si>
  <si>
    <t>สุราษฎร์ธานี</t>
  </si>
  <si>
    <t>สุรินทร์</t>
  </si>
  <si>
    <t>ลำดวน</t>
  </si>
  <si>
    <t>ทต.ลำดวนสุรพินท์</t>
  </si>
  <si>
    <t>5321106</t>
  </si>
  <si>
    <t>สังขะ</t>
  </si>
  <si>
    <t>อบต.กระเทียม</t>
  </si>
  <si>
    <t>6321002</t>
  </si>
  <si>
    <t>สุรินทร์ ผลรวม</t>
  </si>
  <si>
    <t>หนองคาย</t>
  </si>
  <si>
    <t>หนองบัวลำภู</t>
  </si>
  <si>
    <t>อ่างทอง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</si>
  <si>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</si>
  <si>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</si>
  <si>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</si>
  <si>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</si>
  <si>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</si>
  <si>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</si>
  <si>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อบต.คำเขื่อนแก้ว</t>
  </si>
  <si>
    <t>อบต.ดอนเมย</t>
  </si>
  <si>
    <t>6370105</t>
  </si>
  <si>
    <t>อบต.หนองมะแซว</t>
  </si>
  <si>
    <t>6370115</t>
  </si>
  <si>
    <t>อำนาจเจริญ ผลรวม</t>
  </si>
  <si>
    <t>อุดรธานี</t>
  </si>
  <si>
    <t>อุตรดิตถ์</t>
  </si>
  <si>
    <t>เมืองอุตรดิตถ์</t>
  </si>
  <si>
    <t>อบจ.อุตรดิตถ์</t>
  </si>
  <si>
    <t>2530101</t>
  </si>
  <si>
    <t>อุตรดิตถ์ ผลรวม</t>
  </si>
  <si>
    <t>อุทัยธานี</t>
  </si>
  <si>
    <t>เมืองอุทัยธานี</t>
  </si>
  <si>
    <t>ทต.หาดทนง</t>
  </si>
  <si>
    <t>6610109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</si>
  <si>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</si>
  <si>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</si>
  <si>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</si>
  <si>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</si>
  <si>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</si>
  <si>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เดชอุดม</t>
  </si>
  <si>
    <t>ทม.เดชอุดม</t>
  </si>
  <si>
    <t>5340719</t>
  </si>
  <si>
    <t>พิบูลมังสาหาร</t>
  </si>
  <si>
    <t>วารินชำราบ</t>
  </si>
  <si>
    <t>เขมราฐ</t>
  </si>
  <si>
    <t>เขื่องใน</t>
  </si>
  <si>
    <t>ทต.เขื่องใน</t>
  </si>
  <si>
    <t>5340419</t>
  </si>
  <si>
    <t>ตระการพืชผล</t>
  </si>
  <si>
    <t>ตาลสุม</t>
  </si>
  <si>
    <t>ทต.ตาลสุม</t>
  </si>
  <si>
    <t>5342007</t>
  </si>
  <si>
    <t>นาเยีย</t>
  </si>
  <si>
    <t>บุณฑริก</t>
  </si>
  <si>
    <t>ทต.โพธิ์ไทร</t>
  </si>
  <si>
    <t>ม่วงสามสิบ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</si>
  <si>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</si>
  <si>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</si>
  <si>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</si>
  <si>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</si>
  <si>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</si>
  <si>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</si>
  <si>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ทต.คำน้ำแซบ</t>
  </si>
  <si>
    <t>6341501</t>
  </si>
  <si>
    <t>ทต.ห้วยขะยุง</t>
  </si>
  <si>
    <t>6341515</t>
  </si>
  <si>
    <t>ศรีเมืองใหม่</t>
  </si>
  <si>
    <t>สิรินธร</t>
  </si>
  <si>
    <t>อบต.นาแวง</t>
  </si>
  <si>
    <t>6340505</t>
  </si>
  <si>
    <t>อบต.ค้อทอง</t>
  </si>
  <si>
    <t>6340403</t>
  </si>
  <si>
    <t>อบต.บ้านไทย</t>
  </si>
  <si>
    <t>6340407</t>
  </si>
  <si>
    <t>อบต.หนองเหล่า</t>
  </si>
  <si>
    <t>อบต.หัวดอน</t>
  </si>
  <si>
    <t>6340418</t>
  </si>
  <si>
    <t>ดอนมดแดง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</si>
  <si>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</si>
  <si>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</si>
  <si>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</si>
  <si>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</si>
  <si>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</si>
  <si>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</si>
  <si>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อบต.ท่าโพธิ์ศรี</t>
  </si>
  <si>
    <t>6340713</t>
  </si>
  <si>
    <t>อบต.สะพือ</t>
  </si>
  <si>
    <t>6341115</t>
  </si>
  <si>
    <t>อบต.นาคาย</t>
  </si>
  <si>
    <t>6342004</t>
  </si>
  <si>
    <t>ทต.นาเรือง</t>
  </si>
  <si>
    <t>6342903</t>
  </si>
  <si>
    <t>6341008</t>
  </si>
  <si>
    <t>6341901</t>
  </si>
  <si>
    <t>อบต.โนนกลาง</t>
  </si>
  <si>
    <t>6341909</t>
  </si>
  <si>
    <t>6341904</t>
  </si>
  <si>
    <t>อบต.เตย</t>
  </si>
  <si>
    <t>6341409</t>
  </si>
  <si>
    <t>อบต.ม่วงสามสิบ</t>
  </si>
  <si>
    <t>6341401</t>
  </si>
  <si>
    <t>อบต.ยางสักกระโพหลุ่ม</t>
  </si>
  <si>
    <t>6341404</t>
  </si>
  <si>
    <t>6341413</t>
  </si>
  <si>
    <t>อบต.กุดลาด</t>
  </si>
  <si>
    <t>6340101</t>
  </si>
  <si>
    <t>ทม.แจระแม</t>
  </si>
  <si>
    <t>6340103</t>
  </si>
  <si>
    <t>อบต.หนองขอน</t>
  </si>
  <si>
    <t>6340105</t>
  </si>
  <si>
    <t>อบต.บุ่งหวาย</t>
  </si>
  <si>
    <t>6341507</t>
  </si>
  <si>
    <t>ทต.บุ่งไหม</t>
  </si>
  <si>
    <t>6341508</t>
  </si>
  <si>
    <t>อบต.ห้วยขะยุง</t>
  </si>
  <si>
    <t>6961312</t>
  </si>
  <si>
    <t>อบต.แก้งกอก</t>
  </si>
  <si>
    <t>6340201</t>
  </si>
  <si>
    <t>สว่างวีระวงศ์</t>
  </si>
  <si>
    <t>ทต.สว่าง</t>
  </si>
  <si>
    <t>6343203</t>
  </si>
  <si>
    <t>อบต.คันไร่</t>
  </si>
  <si>
    <t>6342502</t>
  </si>
  <si>
    <t>6342503</t>
  </si>
  <si>
    <t>อุบลราชธานี ผลรวม</t>
  </si>
  <si>
    <t>ที่</t>
  </si>
  <si>
    <t>รวมทั้งสิ้น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</si>
  <si>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</si>
  <si>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</si>
  <si>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</si>
  <si>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</si>
  <si>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2562</t>
  </si>
  <si>
    <t>สิทธิประโยชน์ข้าราชการและลูกจ้างประจำ</t>
  </si>
  <si>
    <t>ค่าสิทธิประโยชน์ข้าราชการและลูกจ้างถ่ายโอน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</si>
  <si>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</si>
  <si>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ประจำปีงบประมาณ พ.ศ. 2562</t>
  </si>
  <si>
    <t>ไตรมาสที่ 3 (เดือนเมษายน - มิถุนายน 2562) เพิ่มเติม</t>
  </si>
  <si>
    <t>(ตามหนังสือกรมส่งเสริมการปกครองท้องถิ่น ที่ มท 0809.2/ว 52 ลงวันที่ 17 พฤษภาคม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</si>
</sst>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1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5"/>
      <name val="TH SarabunPSK"/>
      <family val="2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4" applyNumberFormat="0" applyAlignment="0" applyProtection="0"/>
    <xf numFmtId="0" fontId="10" fillId="22" borderId="5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4" applyNumberFormat="0" applyAlignment="0" applyProtection="0"/>
    <xf numFmtId="0" fontId="17" fillId="0" borderId="9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0" applyNumberFormat="0" applyFont="0" applyAlignment="0" applyProtection="0"/>
    <xf numFmtId="0" fontId="19" fillId="21" borderId="11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4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5" applyNumberFormat="0" applyAlignment="0" applyProtection="0"/>
    <xf numFmtId="0" fontId="17" fillId="0" borderId="9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4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2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1" applyNumberFormat="0" applyAlignment="0" applyProtection="0"/>
    <xf numFmtId="0" fontId="2" fillId="24" borderId="10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2">
    <xf numFmtId="0" fontId="0" fillId="0" borderId="0" xfId="0"/>
    <xf numFmtId="0" fontId="5" fillId="0" borderId="2" xfId="4" applyFont="1" applyFill="1" applyBorder="1" applyAlignment="1" applyProtection="1">
      <alignment horizontal="center" vertical="center"/>
    </xf>
    <xf numFmtId="49" fontId="5" fillId="0" borderId="2" xfId="3" applyNumberFormat="1" applyFont="1" applyFill="1" applyBorder="1" applyAlignment="1" applyProtection="1">
      <alignment vertical="center"/>
    </xf>
    <xf numFmtId="49" fontId="5" fillId="0" borderId="2" xfId="3" applyNumberFormat="1" applyFont="1" applyFill="1" applyBorder="1" applyAlignment="1" applyProtection="1">
      <alignment vertical="center" shrinkToFit="1"/>
    </xf>
    <xf numFmtId="49" fontId="5" fillId="0" borderId="2" xfId="3" applyNumberFormat="1" applyFont="1" applyFill="1" applyBorder="1" applyAlignment="1" applyProtection="1">
      <alignment horizontal="center" vertical="center"/>
    </xf>
    <xf numFmtId="49" fontId="5" fillId="0" borderId="2" xfId="2" applyNumberFormat="1" applyFont="1" applyFill="1" applyBorder="1" applyAlignment="1" applyProtection="1">
      <alignment vertical="center"/>
    </xf>
    <xf numFmtId="49" fontId="5" fillId="0" borderId="2" xfId="2" applyNumberFormat="1" applyFont="1" applyFill="1" applyBorder="1" applyAlignment="1" applyProtection="1">
      <alignment vertical="center" shrinkToFit="1"/>
    </xf>
    <xf numFmtId="49" fontId="5" fillId="0" borderId="2" xfId="2" applyNumberFormat="1" applyFont="1" applyFill="1" applyBorder="1" applyAlignment="1" applyProtection="1">
      <alignment horizontal="center" vertical="center"/>
    </xf>
    <xf numFmtId="49" fontId="3" fillId="0" borderId="2" xfId="2" applyNumberFormat="1" applyFont="1" applyFill="1" applyBorder="1" applyAlignment="1" applyProtection="1">
      <alignment vertical="center"/>
    </xf>
    <xf numFmtId="0" fontId="5" fillId="0" borderId="2" xfId="3" applyFont="1" applyFill="1" applyBorder="1" applyAlignment="1" applyProtection="1">
      <alignment vertical="center" shrinkToFit="1"/>
    </xf>
    <xf numFmtId="49" fontId="5" fillId="0" borderId="2" xfId="5" applyNumberFormat="1" applyFont="1" applyFill="1" applyBorder="1" applyAlignment="1" applyProtection="1">
      <alignment horizontal="left" vertical="center"/>
    </xf>
    <xf numFmtId="49" fontId="5" fillId="0" borderId="2" xfId="5" applyNumberFormat="1" applyFont="1" applyFill="1" applyBorder="1" applyAlignment="1" applyProtection="1">
      <alignment horizontal="left" vertical="center" shrinkToFit="1"/>
    </xf>
    <xf numFmtId="49" fontId="5" fillId="0" borderId="2" xfId="5" applyNumberFormat="1" applyFont="1" applyFill="1" applyBorder="1" applyAlignment="1" applyProtection="1">
      <alignment horizontal="center" vertical="center"/>
    </xf>
    <xf numFmtId="0" fontId="5" fillId="0" borderId="2" xfId="7" applyFont="1" applyFill="1" applyBorder="1" applyAlignment="1" applyProtection="1">
      <alignment vertical="center"/>
    </xf>
    <xf numFmtId="0" fontId="5" fillId="0" borderId="2" xfId="7" applyFont="1" applyFill="1" applyBorder="1" applyAlignment="1" applyProtection="1">
      <alignment vertical="center" shrinkToFit="1"/>
    </xf>
    <xf numFmtId="0" fontId="5" fillId="0" borderId="2" xfId="7" applyFont="1" applyFill="1" applyBorder="1" applyAlignment="1" applyProtection="1">
      <alignment horizontal="center" vertical="center"/>
    </xf>
    <xf numFmtId="49" fontId="5" fillId="0" borderId="2" xfId="8" applyNumberFormat="1" applyFont="1" applyFill="1" applyBorder="1" applyAlignment="1" applyProtection="1">
      <alignment vertical="center"/>
    </xf>
    <xf numFmtId="49" fontId="5" fillId="0" borderId="2" xfId="8" applyNumberFormat="1" applyFont="1" applyFill="1" applyBorder="1" applyAlignment="1" applyProtection="1">
      <alignment vertical="center" shrinkToFit="1"/>
    </xf>
    <xf numFmtId="49" fontId="5" fillId="0" borderId="2" xfId="8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3" fillId="0" borderId="3" xfId="4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 shrinkToFit="1"/>
    </xf>
    <xf numFmtId="49" fontId="3" fillId="0" borderId="3" xfId="2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28" fillId="2" borderId="3" xfId="2" applyFont="1" applyFill="1" applyBorder="1" applyProtection="1"/>
    <xf numFmtId="0" fontId="3" fillId="0" borderId="0" xfId="0" applyFont="1" applyFill="1" applyAlignment="1">
      <alignment horizontal="centerContinuous" vertical="center"/>
    </xf>
    <xf numFmtId="187" fontId="3" fillId="0" borderId="0" xfId="127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Continuous"/>
    </xf>
    <xf numFmtId="187" fontId="5" fillId="0" borderId="0" xfId="127" applyFont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26" borderId="1" xfId="0" applyFont="1" applyFill="1" applyBorder="1" applyAlignment="1">
      <alignment shrinkToFit="1"/>
    </xf>
    <xf numFmtId="49" fontId="3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26" borderId="2" xfId="0" applyFont="1" applyFill="1" applyBorder="1" applyAlignment="1">
      <alignment shrinkToFi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/>
    <xf numFmtId="0" fontId="5" fillId="0" borderId="16" xfId="0" applyFont="1" applyFill="1" applyBorder="1" applyAlignment="1">
      <alignment horizontal="center"/>
    </xf>
    <xf numFmtId="0" fontId="5" fillId="26" borderId="16" xfId="0" applyFont="1" applyFill="1" applyBorder="1" applyAlignment="1">
      <alignment shrinkToFit="1"/>
    </xf>
    <xf numFmtId="187" fontId="5" fillId="0" borderId="17" xfId="127" applyFont="1" applyBorder="1"/>
    <xf numFmtId="187" fontId="5" fillId="0" borderId="0" xfId="127" applyFont="1"/>
    <xf numFmtId="43" fontId="28" fillId="2" borderId="19" xfId="2" applyFont="1" applyFill="1" applyBorder="1" applyAlignment="1" applyProtection="1">
      <protection locked="0"/>
    </xf>
    <xf numFmtId="187" fontId="5" fillId="0" borderId="18" xfId="127" applyFont="1" applyBorder="1"/>
    <xf numFmtId="187" fontId="5" fillId="0" borderId="2" xfId="127" applyFont="1" applyBorder="1"/>
    <xf numFmtId="187" fontId="5" fillId="0" borderId="2" xfId="127" applyFont="1" applyFill="1" applyBorder="1" applyAlignment="1">
      <alignment shrinkToFit="1"/>
    </xf>
    <xf numFmtId="187" fontId="5" fillId="0" borderId="2" xfId="127" applyFont="1" applyFill="1" applyBorder="1" applyAlignment="1">
      <alignment horizontal="left"/>
    </xf>
    <xf numFmtId="187" fontId="5" fillId="0" borderId="2" xfId="127" applyFont="1" applyBorder="1" applyAlignment="1">
      <alignment horizontal="centerContinuous"/>
    </xf>
    <xf numFmtId="187" fontId="5" fillId="0" borderId="2" xfId="127" applyFont="1" applyBorder="1" applyAlignment="1">
      <alignment horizontal="left"/>
    </xf>
    <xf numFmtId="187" fontId="5" fillId="0" borderId="16" xfId="127" applyFont="1" applyBorder="1" applyAlignment="1">
      <alignment horizontal="left"/>
    </xf>
    <xf numFmtId="187" fontId="5" fillId="0" borderId="0" xfId="127" applyFont="1" applyAlignment="1">
      <alignment horizontal="left"/>
    </xf>
    <xf numFmtId="187" fontId="5" fillId="0" borderId="1" xfId="127" applyFont="1" applyBorder="1"/>
    <xf numFmtId="0" fontId="29" fillId="0" borderId="0" xfId="0" applyFont="1"/>
    <xf numFmtId="0" fontId="29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43" fontId="27" fillId="2" borderId="2" xfId="2" applyFont="1" applyFill="1" applyBorder="1" applyAlignment="1" applyProtection="1">
      <alignment horizontal="center" vertical="center"/>
    </xf>
    <xf numFmtId="43" fontId="27" fillId="2" borderId="2" xfId="2" applyFont="1" applyFill="1" applyBorder="1" applyAlignment="1" applyProtection="1">
      <alignment horizontal="center" vertical="center"/>
      <protection locked="0"/>
    </xf>
    <xf numFmtId="0" fontId="28" fillId="0" borderId="19" xfId="1" applyFont="1" applyFill="1" applyBorder="1" applyAlignment="1" applyProtection="1">
      <alignment horizontal="center" vertical="center" shrinkToFit="1"/>
    </xf>
    <xf numFmtId="43" fontId="28" fillId="0" borderId="19" xfId="2" applyFont="1" applyFill="1" applyBorder="1" applyAlignment="1" applyProtection="1">
      <alignment horizontal="center" vertical="center" wrapText="1" shrinkToFit="1"/>
    </xf>
    <xf numFmtId="0" fontId="29" fillId="0" borderId="0" xfId="0" applyFont="1" applyBorder="1"/>
    <xf numFmtId="187" fontId="5" fillId="2" borderId="2" xfId="56" applyFont="1" applyFill="1" applyBorder="1" applyProtection="1">
      <protection locked="0"/>
    </xf>
    <xf numFmtId="187" fontId="5" fillId="0" borderId="2" xfId="56" applyFont="1" applyBorder="1" applyProtection="1">
      <protection locked="0"/>
    </xf>
    <xf numFmtId="0" fontId="3" fillId="25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 shrinkToFit="1"/>
    </xf>
    <xf numFmtId="0" fontId="3" fillId="25" borderId="14" xfId="0" applyFont="1" applyFill="1" applyBorder="1" applyAlignment="1">
      <alignment horizontal="center" vertical="center" shrinkToFit="1"/>
    </xf>
    <xf numFmtId="187" fontId="5" fillId="25" borderId="13" xfId="127" applyFont="1" applyFill="1" applyBorder="1" applyAlignment="1">
      <alignment horizontal="center" wrapText="1"/>
    </xf>
    <xf numFmtId="187" fontId="0" fillId="0" borderId="15" xfId="127" applyFont="1" applyBorder="1" applyAlignment="1">
      <alignment horizontal="center" wrapText="1"/>
    </xf>
    <xf numFmtId="187" fontId="5" fillId="25" borderId="13" xfId="127" applyFont="1" applyFill="1" applyBorder="1" applyAlignment="1">
      <alignment horizontal="center" vertical="center" shrinkToFit="1"/>
    </xf>
    <xf numFmtId="187" fontId="0" fillId="0" borderId="15" xfId="127" applyFont="1" applyBorder="1" applyAlignment="1">
      <alignment horizontal="center" vertical="center" shrinkToFit="1"/>
    </xf>
    <xf numFmtId="0" fontId="28" fillId="0" borderId="20" xfId="1" applyFont="1" applyFill="1" applyBorder="1" applyAlignment="1" applyProtection="1">
      <alignment horizontal="center" vertical="center" wrapText="1"/>
      <protection locked="0"/>
    </xf>
  </cellXfs>
  <cellStyles count="13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40% - ส่วนที่ถูกเน้น1" xfId="27"/>
    <cellStyle name="40% - ส่วนที่ถูกเน้น2" xfId="28"/>
    <cellStyle name="40% - ส่วนที่ถูกเน้น3" xfId="29"/>
    <cellStyle name="40% - ส่วนที่ถูกเน้น4" xfId="30"/>
    <cellStyle name="40% - ส่วนที่ถูกเน้น5" xfId="31"/>
    <cellStyle name="40% - ส่วนที่ถูกเน้น6" xfId="32"/>
    <cellStyle name="60% - Accent1 2" xfId="33"/>
    <cellStyle name="60% - Accent2 2" xfId="34"/>
    <cellStyle name="60% - Accent3 2" xfId="35"/>
    <cellStyle name="60% - Accent4 2" xfId="36"/>
    <cellStyle name="60% - Accent5 2" xfId="37"/>
    <cellStyle name="60% - Accent6 2" xfId="38"/>
    <cellStyle name="60% - ส่วนที่ถูกเน้น1" xfId="39"/>
    <cellStyle name="60% - ส่วนที่ถูกเน้น2" xfId="40"/>
    <cellStyle name="60% - ส่วนที่ถูกเน้น3" xfId="41"/>
    <cellStyle name="60% - ส่วนที่ถูกเน้น4" xfId="42"/>
    <cellStyle name="60% - ส่วนที่ถูกเน้น5" xfId="43"/>
    <cellStyle name="60% - ส่วนที่ถูกเน้น6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" xfId="127" builtinId="3"/>
    <cellStyle name="Comma 2" xfId="2"/>
    <cellStyle name="Comma 2 2" xfId="54"/>
    <cellStyle name="Comma 3" xfId="55"/>
    <cellStyle name="Comma 4" xfId="56"/>
    <cellStyle name="Comma 5" xfId="57"/>
    <cellStyle name="Excel Built-in Normal" xfId="58"/>
    <cellStyle name="Explanatory Text 2" xfId="59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Good 2" xfId="60"/>
    <cellStyle name="Heading 1 2" xfId="61"/>
    <cellStyle name="Heading 2 2" xfId="62"/>
    <cellStyle name="Heading 3 2" xfId="63"/>
    <cellStyle name="Heading 4 2" xfId="64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_ฉก_8. สนามกีฬา_56" xfId="70"/>
    <cellStyle name="Normal 3" xfId="71"/>
    <cellStyle name="Normal 3 2" xfId="72"/>
    <cellStyle name="Normal 3_Sheet1" xfId="73"/>
    <cellStyle name="Normal 4" xfId="74"/>
    <cellStyle name="Normal 5" xfId="75"/>
    <cellStyle name="Normal 6" xfId="76"/>
    <cellStyle name="Note 2" xfId="77"/>
    <cellStyle name="Output 2" xfId="78"/>
    <cellStyle name="Percent 2" xfId="79"/>
    <cellStyle name="Title 2" xfId="80"/>
    <cellStyle name="Total 2" xfId="81"/>
    <cellStyle name="Warning Text 2" xfId="82"/>
    <cellStyle name="การคำนวณ" xfId="83"/>
    <cellStyle name="ข้อความเตือน" xfId="84"/>
    <cellStyle name="ข้อความอธิบาย" xfId="85"/>
    <cellStyle name="เครื่องหมายจุลภาค 2" xfId="86"/>
    <cellStyle name="เครื่องหมายจุลภาค 3" xfId="87"/>
    <cellStyle name="เครื่องหมายจุลภาค 3 2" xfId="88"/>
    <cellStyle name="เครื่องหมายจุลภาค 3 2 2" xfId="89"/>
    <cellStyle name="เครื่องหมายจุลภาค 3 2 2 2" xfId="90"/>
    <cellStyle name="เครื่องหมายจุลภาค 3 3" xfId="91"/>
    <cellStyle name="เครื่องหมายจุลภาค 3_ศักยภาพ" xfId="92"/>
    <cellStyle name="เครื่องหมายจุลภาค 4" xfId="93"/>
    <cellStyle name="เครื่องหมายจุลภาค 5" xfId="94"/>
    <cellStyle name="เครื่องหมายจุลภาค 6" xfId="9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ชื่อเรื่อง" xfId="96"/>
    <cellStyle name="เซลล์ตรวจสอบ" xfId="97"/>
    <cellStyle name="เซลล์ที่มีการเชื่อมโยง" xfId="98"/>
    <cellStyle name="ดี" xfId="99"/>
    <cellStyle name="ปกติ 2" xfId="100"/>
    <cellStyle name="ปกติ 2 2" xfId="101"/>
    <cellStyle name="ปกติ 2_กกถ.ส่งข้อมูลรายหัวปี 58" xfId="102"/>
    <cellStyle name="ปกติ 3" xfId="103"/>
    <cellStyle name="ปกติ 3 2" xfId="104"/>
    <cellStyle name="ปกติ 3_แบบฟอร์ม_สรุปงบหน้า_ข้อบัญญัติ" xfId="105"/>
    <cellStyle name="ปกติ 4" xfId="106"/>
    <cellStyle name="ปกติ 4 2" xfId="107"/>
    <cellStyle name="ปกติ 4_ศักยภาพ" xfId="108"/>
    <cellStyle name="ปกติ 5" xfId="109"/>
    <cellStyle name="ปกติ_Book2" xfId="3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นม 2554_ส่ง สน.คท." xfId="8"/>
    <cellStyle name="ปกติ_บริการสาธารณสุข 2555 (ส่ง สน. คท.)" xfId="7"/>
    <cellStyle name="ปกติ_ราย อปท._Book2" xfId="5"/>
    <cellStyle name="ป้อนค่า" xfId="110"/>
    <cellStyle name="ปานกลาง" xfId="111"/>
    <cellStyle name="เปอร์เซ็นต์ 2" xfId="112"/>
    <cellStyle name="ผลรวม" xfId="113"/>
    <cellStyle name="แย่" xfId="114"/>
    <cellStyle name="ส่วนที่ถูกเน้น1" xfId="115"/>
    <cellStyle name="ส่วนที่ถูกเน้น2" xfId="116"/>
    <cellStyle name="ส่วนที่ถูกเน้น3" xfId="117"/>
    <cellStyle name="ส่วนที่ถูกเน้น4" xfId="118"/>
    <cellStyle name="ส่วนที่ถูกเน้น5" xfId="119"/>
    <cellStyle name="ส่วนที่ถูกเน้น6" xfId="120"/>
    <cellStyle name="แสดงผล" xfId="121"/>
    <cellStyle name="หมายเหตุ" xfId="122"/>
    <cellStyle name="หัวเรื่อง 1" xfId="123"/>
    <cellStyle name="หัวเรื่อง 2" xfId="124"/>
    <cellStyle name="หัวเรื่อง 3" xfId="125"/>
    <cellStyle name="หัวเรื่อง 4" xfId="126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85" workbookViewId="0">
      <selection activeCell="A5" sqref="A5"/>
    </sheetView>
  </sheetViews>
  <sheetFormatPr defaultColWidth="0" defaultRowHeight="24" x14ac:dyDescent="0.55000000000000004"/>
  <cols>
    <col min="1" max="1" width="5.33203125" style="38" customWidth="1"/>
    <col min="2" max="2" width="17" style="38" customWidth="1"/>
    <col min="3" max="4" width="21.6640625" style="42" customWidth="1"/>
    <col min="5" max="5" width="18.88671875" style="42" customWidth="1"/>
    <col min="6" max="221" width="7.109375" style="38" customWidth="1"/>
    <col min="222" max="222" width="3.33203125" style="38" customWidth="1"/>
    <col min="223" max="223" width="8.109375" style="38" customWidth="1"/>
    <col min="224" max="224" width="12.33203125" style="38" customWidth="1"/>
    <col min="225" max="236" width="0" style="38" hidden="1"/>
    <col min="237" max="237" width="3.33203125" style="38" customWidth="1"/>
    <col min="238" max="238" width="12.88671875" style="38" customWidth="1"/>
    <col min="239" max="239" width="7.33203125" style="38" customWidth="1"/>
    <col min="240" max="240" width="11.88671875" style="38" customWidth="1"/>
    <col min="241" max="241" width="9.44140625" style="38" customWidth="1"/>
    <col min="242" max="242" width="13.109375" style="38" bestFit="1" customWidth="1"/>
    <col min="243" max="243" width="7.44140625" style="38" customWidth="1"/>
    <col min="244" max="244" width="10.77734375" style="38" customWidth="1"/>
    <col min="245" max="245" width="9.6640625" style="38" bestFit="1" customWidth="1"/>
    <col min="246" max="246" width="12" style="38" customWidth="1"/>
    <col min="247" max="477" width="7.109375" style="38" customWidth="1"/>
    <col min="478" max="478" width="3.33203125" style="38" customWidth="1"/>
    <col min="479" max="479" width="8.109375" style="38" customWidth="1"/>
    <col min="480" max="480" width="12.33203125" style="38" customWidth="1"/>
    <col min="481" max="492" width="0" style="38" hidden="1"/>
    <col min="493" max="493" width="3.33203125" style="38" customWidth="1"/>
    <col min="494" max="494" width="12.88671875" style="38" customWidth="1"/>
    <col min="495" max="495" width="7.33203125" style="38" customWidth="1"/>
    <col min="496" max="496" width="11.88671875" style="38" customWidth="1"/>
    <col min="497" max="497" width="9.44140625" style="38" customWidth="1"/>
    <col min="498" max="498" width="13.109375" style="38" bestFit="1" customWidth="1"/>
    <col min="499" max="499" width="7.44140625" style="38" customWidth="1"/>
    <col min="500" max="500" width="10.77734375" style="38" customWidth="1"/>
    <col min="501" max="501" width="9.6640625" style="38" bestFit="1" customWidth="1"/>
    <col min="502" max="502" width="12" style="38" customWidth="1"/>
    <col min="503" max="733" width="7.109375" style="38" customWidth="1"/>
    <col min="734" max="734" width="3.33203125" style="38" customWidth="1"/>
    <col min="735" max="735" width="8.109375" style="38" customWidth="1"/>
    <col min="736" max="736" width="12.33203125" style="38" customWidth="1"/>
    <col min="737" max="748" width="0" style="38" hidden="1"/>
    <col min="749" max="749" width="3.33203125" style="38" customWidth="1"/>
    <col min="750" max="750" width="12.88671875" style="38" customWidth="1"/>
    <col min="751" max="751" width="7.33203125" style="38" customWidth="1"/>
    <col min="752" max="752" width="11.88671875" style="38" customWidth="1"/>
    <col min="753" max="753" width="9.44140625" style="38" customWidth="1"/>
    <col min="754" max="754" width="13.109375" style="38" bestFit="1" customWidth="1"/>
    <col min="755" max="755" width="7.44140625" style="38" customWidth="1"/>
    <col min="756" max="756" width="10.77734375" style="38" customWidth="1"/>
    <col min="757" max="757" width="9.6640625" style="38" bestFit="1" customWidth="1"/>
    <col min="758" max="758" width="12" style="38" customWidth="1"/>
    <col min="759" max="989" width="7.109375" style="38" customWidth="1"/>
    <col min="990" max="990" width="3.33203125" style="38" customWidth="1"/>
    <col min="991" max="991" width="8.109375" style="38" customWidth="1"/>
    <col min="992" max="992" width="12.33203125" style="38" customWidth="1"/>
    <col min="993" max="1004" width="0" style="38" hidden="1"/>
    <col min="1005" max="1005" width="3.33203125" style="38" customWidth="1"/>
    <col min="1006" max="1006" width="12.88671875" style="38" customWidth="1"/>
    <col min="1007" max="1007" width="7.33203125" style="38" customWidth="1"/>
    <col min="1008" max="1008" width="11.88671875" style="38" customWidth="1"/>
    <col min="1009" max="1009" width="9.44140625" style="38" customWidth="1"/>
    <col min="1010" max="1010" width="13.109375" style="38" bestFit="1" customWidth="1"/>
    <col min="1011" max="1011" width="7.44140625" style="38" customWidth="1"/>
    <col min="1012" max="1012" width="10.77734375" style="38" customWidth="1"/>
    <col min="1013" max="1013" width="9.6640625" style="38" bestFit="1" customWidth="1"/>
    <col min="1014" max="1014" width="12" style="38" customWidth="1"/>
    <col min="1015" max="1245" width="7.109375" style="38" customWidth="1"/>
    <col min="1246" max="1246" width="3.33203125" style="38" customWidth="1"/>
    <col min="1247" max="1247" width="8.109375" style="38" customWidth="1"/>
    <col min="1248" max="1248" width="12.33203125" style="38" customWidth="1"/>
    <col min="1249" max="1260" width="0" style="38" hidden="1"/>
    <col min="1261" max="1261" width="3.33203125" style="38" customWidth="1"/>
    <col min="1262" max="1262" width="12.88671875" style="38" customWidth="1"/>
    <col min="1263" max="1263" width="7.33203125" style="38" customWidth="1"/>
    <col min="1264" max="1264" width="11.88671875" style="38" customWidth="1"/>
    <col min="1265" max="1265" width="9.44140625" style="38" customWidth="1"/>
    <col min="1266" max="1266" width="13.109375" style="38" bestFit="1" customWidth="1"/>
    <col min="1267" max="1267" width="7.44140625" style="38" customWidth="1"/>
    <col min="1268" max="1268" width="10.77734375" style="38" customWidth="1"/>
    <col min="1269" max="1269" width="9.6640625" style="38" bestFit="1" customWidth="1"/>
    <col min="1270" max="1270" width="12" style="38" customWidth="1"/>
    <col min="1271" max="1501" width="7.109375" style="38" customWidth="1"/>
    <col min="1502" max="1502" width="3.33203125" style="38" customWidth="1"/>
    <col min="1503" max="1503" width="8.109375" style="38" customWidth="1"/>
    <col min="1504" max="1504" width="12.33203125" style="38" customWidth="1"/>
    <col min="1505" max="1516" width="0" style="38" hidden="1"/>
    <col min="1517" max="1517" width="3.33203125" style="38" customWidth="1"/>
    <col min="1518" max="1518" width="12.88671875" style="38" customWidth="1"/>
    <col min="1519" max="1519" width="7.33203125" style="38" customWidth="1"/>
    <col min="1520" max="1520" width="11.88671875" style="38" customWidth="1"/>
    <col min="1521" max="1521" width="9.44140625" style="38" customWidth="1"/>
    <col min="1522" max="1522" width="13.109375" style="38" bestFit="1" customWidth="1"/>
    <col min="1523" max="1523" width="7.44140625" style="38" customWidth="1"/>
    <col min="1524" max="1524" width="10.77734375" style="38" customWidth="1"/>
    <col min="1525" max="1525" width="9.6640625" style="38" bestFit="1" customWidth="1"/>
    <col min="1526" max="1526" width="12" style="38" customWidth="1"/>
    <col min="1527" max="1757" width="7.109375" style="38" customWidth="1"/>
    <col min="1758" max="1758" width="3.33203125" style="38" customWidth="1"/>
    <col min="1759" max="1759" width="8.109375" style="38" customWidth="1"/>
    <col min="1760" max="1760" width="12.33203125" style="38" customWidth="1"/>
    <col min="1761" max="1772" width="0" style="38" hidden="1"/>
    <col min="1773" max="1773" width="3.33203125" style="38" customWidth="1"/>
    <col min="1774" max="1774" width="12.88671875" style="38" customWidth="1"/>
    <col min="1775" max="1775" width="7.33203125" style="38" customWidth="1"/>
    <col min="1776" max="1776" width="11.88671875" style="38" customWidth="1"/>
    <col min="1777" max="1777" width="9.44140625" style="38" customWidth="1"/>
    <col min="1778" max="1778" width="13.109375" style="38" bestFit="1" customWidth="1"/>
    <col min="1779" max="1779" width="7.44140625" style="38" customWidth="1"/>
    <col min="1780" max="1780" width="10.77734375" style="38" customWidth="1"/>
    <col min="1781" max="1781" width="9.6640625" style="38" bestFit="1" customWidth="1"/>
    <col min="1782" max="1782" width="12" style="38" customWidth="1"/>
    <col min="1783" max="2013" width="7.109375" style="38" customWidth="1"/>
    <col min="2014" max="2014" width="3.33203125" style="38" customWidth="1"/>
    <col min="2015" max="2015" width="8.109375" style="38" customWidth="1"/>
    <col min="2016" max="2016" width="12.33203125" style="38" customWidth="1"/>
    <col min="2017" max="2028" width="0" style="38" hidden="1"/>
    <col min="2029" max="2029" width="3.33203125" style="38" customWidth="1"/>
    <col min="2030" max="2030" width="12.88671875" style="38" customWidth="1"/>
    <col min="2031" max="2031" width="7.33203125" style="38" customWidth="1"/>
    <col min="2032" max="2032" width="11.88671875" style="38" customWidth="1"/>
    <col min="2033" max="2033" width="9.44140625" style="38" customWidth="1"/>
    <col min="2034" max="2034" width="13.109375" style="38" bestFit="1" customWidth="1"/>
    <col min="2035" max="2035" width="7.44140625" style="38" customWidth="1"/>
    <col min="2036" max="2036" width="10.77734375" style="38" customWidth="1"/>
    <col min="2037" max="2037" width="9.6640625" style="38" bestFit="1" customWidth="1"/>
    <col min="2038" max="2038" width="12" style="38" customWidth="1"/>
    <col min="2039" max="2269" width="7.109375" style="38" customWidth="1"/>
    <col min="2270" max="2270" width="3.33203125" style="38" customWidth="1"/>
    <col min="2271" max="2271" width="8.109375" style="38" customWidth="1"/>
    <col min="2272" max="2272" width="12.33203125" style="38" customWidth="1"/>
    <col min="2273" max="2284" width="0" style="38" hidden="1"/>
    <col min="2285" max="2285" width="3.33203125" style="38" customWidth="1"/>
    <col min="2286" max="2286" width="12.88671875" style="38" customWidth="1"/>
    <col min="2287" max="2287" width="7.33203125" style="38" customWidth="1"/>
    <col min="2288" max="2288" width="11.88671875" style="38" customWidth="1"/>
    <col min="2289" max="2289" width="9.44140625" style="38" customWidth="1"/>
    <col min="2290" max="2290" width="13.109375" style="38" bestFit="1" customWidth="1"/>
    <col min="2291" max="2291" width="7.44140625" style="38" customWidth="1"/>
    <col min="2292" max="2292" width="10.77734375" style="38" customWidth="1"/>
    <col min="2293" max="2293" width="9.6640625" style="38" bestFit="1" customWidth="1"/>
    <col min="2294" max="2294" width="12" style="38" customWidth="1"/>
    <col min="2295" max="2525" width="7.109375" style="38" customWidth="1"/>
    <col min="2526" max="2526" width="3.33203125" style="38" customWidth="1"/>
    <col min="2527" max="2527" width="8.109375" style="38" customWidth="1"/>
    <col min="2528" max="2528" width="12.33203125" style="38" customWidth="1"/>
    <col min="2529" max="2540" width="0" style="38" hidden="1"/>
    <col min="2541" max="2541" width="3.33203125" style="38" customWidth="1"/>
    <col min="2542" max="2542" width="12.88671875" style="38" customWidth="1"/>
    <col min="2543" max="2543" width="7.33203125" style="38" customWidth="1"/>
    <col min="2544" max="2544" width="11.88671875" style="38" customWidth="1"/>
    <col min="2545" max="2545" width="9.44140625" style="38" customWidth="1"/>
    <col min="2546" max="2546" width="13.109375" style="38" bestFit="1" customWidth="1"/>
    <col min="2547" max="2547" width="7.44140625" style="38" customWidth="1"/>
    <col min="2548" max="2548" width="10.77734375" style="38" customWidth="1"/>
    <col min="2549" max="2549" width="9.6640625" style="38" bestFit="1" customWidth="1"/>
    <col min="2550" max="2550" width="12" style="38" customWidth="1"/>
    <col min="2551" max="2781" width="7.109375" style="38" customWidth="1"/>
    <col min="2782" max="2782" width="3.33203125" style="38" customWidth="1"/>
    <col min="2783" max="2783" width="8.109375" style="38" customWidth="1"/>
    <col min="2784" max="2784" width="12.33203125" style="38" customWidth="1"/>
    <col min="2785" max="2796" width="0" style="38" hidden="1"/>
    <col min="2797" max="2797" width="3.33203125" style="38" customWidth="1"/>
    <col min="2798" max="2798" width="12.88671875" style="38" customWidth="1"/>
    <col min="2799" max="2799" width="7.33203125" style="38" customWidth="1"/>
    <col min="2800" max="2800" width="11.88671875" style="38" customWidth="1"/>
    <col min="2801" max="2801" width="9.44140625" style="38" customWidth="1"/>
    <col min="2802" max="2802" width="13.109375" style="38" bestFit="1" customWidth="1"/>
    <col min="2803" max="2803" width="7.44140625" style="38" customWidth="1"/>
    <col min="2804" max="2804" width="10.77734375" style="38" customWidth="1"/>
    <col min="2805" max="2805" width="9.6640625" style="38" bestFit="1" customWidth="1"/>
    <col min="2806" max="2806" width="12" style="38" customWidth="1"/>
    <col min="2807" max="3037" width="7.109375" style="38" customWidth="1"/>
    <col min="3038" max="3038" width="3.33203125" style="38" customWidth="1"/>
    <col min="3039" max="3039" width="8.109375" style="38" customWidth="1"/>
    <col min="3040" max="3040" width="12.33203125" style="38" customWidth="1"/>
    <col min="3041" max="3052" width="0" style="38" hidden="1"/>
    <col min="3053" max="3053" width="3.33203125" style="38" customWidth="1"/>
    <col min="3054" max="3054" width="12.88671875" style="38" customWidth="1"/>
    <col min="3055" max="3055" width="7.33203125" style="38" customWidth="1"/>
    <col min="3056" max="3056" width="11.88671875" style="38" customWidth="1"/>
    <col min="3057" max="3057" width="9.44140625" style="38" customWidth="1"/>
    <col min="3058" max="3058" width="13.109375" style="38" bestFit="1" customWidth="1"/>
    <col min="3059" max="3059" width="7.44140625" style="38" customWidth="1"/>
    <col min="3060" max="3060" width="10.77734375" style="38" customWidth="1"/>
    <col min="3061" max="3061" width="9.6640625" style="38" bestFit="1" customWidth="1"/>
    <col min="3062" max="3062" width="12" style="38" customWidth="1"/>
    <col min="3063" max="3293" width="7.109375" style="38" customWidth="1"/>
    <col min="3294" max="3294" width="3.33203125" style="38" customWidth="1"/>
    <col min="3295" max="3295" width="8.109375" style="38" customWidth="1"/>
    <col min="3296" max="3296" width="12.33203125" style="38" customWidth="1"/>
    <col min="3297" max="3308" width="0" style="38" hidden="1"/>
    <col min="3309" max="3309" width="3.33203125" style="38" customWidth="1"/>
    <col min="3310" max="3310" width="12.88671875" style="38" customWidth="1"/>
    <col min="3311" max="3311" width="7.33203125" style="38" customWidth="1"/>
    <col min="3312" max="3312" width="11.88671875" style="38" customWidth="1"/>
    <col min="3313" max="3313" width="9.44140625" style="38" customWidth="1"/>
    <col min="3314" max="3314" width="13.109375" style="38" bestFit="1" customWidth="1"/>
    <col min="3315" max="3315" width="7.44140625" style="38" customWidth="1"/>
    <col min="3316" max="3316" width="10.77734375" style="38" customWidth="1"/>
    <col min="3317" max="3317" width="9.6640625" style="38" bestFit="1" customWidth="1"/>
    <col min="3318" max="3318" width="12" style="38" customWidth="1"/>
    <col min="3319" max="3549" width="7.109375" style="38" customWidth="1"/>
    <col min="3550" max="3550" width="3.33203125" style="38" customWidth="1"/>
    <col min="3551" max="3551" width="8.109375" style="38" customWidth="1"/>
    <col min="3552" max="3552" width="12.33203125" style="38" customWidth="1"/>
    <col min="3553" max="3564" width="0" style="38" hidden="1"/>
    <col min="3565" max="3565" width="3.33203125" style="38" customWidth="1"/>
    <col min="3566" max="3566" width="12.88671875" style="38" customWidth="1"/>
    <col min="3567" max="3567" width="7.33203125" style="38" customWidth="1"/>
    <col min="3568" max="3568" width="11.88671875" style="38" customWidth="1"/>
    <col min="3569" max="3569" width="9.44140625" style="38" customWidth="1"/>
    <col min="3570" max="3570" width="13.109375" style="38" bestFit="1" customWidth="1"/>
    <col min="3571" max="3571" width="7.44140625" style="38" customWidth="1"/>
    <col min="3572" max="3572" width="10.77734375" style="38" customWidth="1"/>
    <col min="3573" max="3573" width="9.6640625" style="38" bestFit="1" customWidth="1"/>
    <col min="3574" max="3574" width="12" style="38" customWidth="1"/>
    <col min="3575" max="3805" width="7.109375" style="38" customWidth="1"/>
    <col min="3806" max="3806" width="3.33203125" style="38" customWidth="1"/>
    <col min="3807" max="3807" width="8.109375" style="38" customWidth="1"/>
    <col min="3808" max="3808" width="12.33203125" style="38" customWidth="1"/>
    <col min="3809" max="3820" width="0" style="38" hidden="1"/>
    <col min="3821" max="3821" width="3.33203125" style="38" customWidth="1"/>
    <col min="3822" max="3822" width="12.88671875" style="38" customWidth="1"/>
    <col min="3823" max="3823" width="7.33203125" style="38" customWidth="1"/>
    <col min="3824" max="3824" width="11.88671875" style="38" customWidth="1"/>
    <col min="3825" max="3825" width="9.44140625" style="38" customWidth="1"/>
    <col min="3826" max="3826" width="13.109375" style="38" bestFit="1" customWidth="1"/>
    <col min="3827" max="3827" width="7.44140625" style="38" customWidth="1"/>
    <col min="3828" max="3828" width="10.77734375" style="38" customWidth="1"/>
    <col min="3829" max="3829" width="9.6640625" style="38" bestFit="1" customWidth="1"/>
    <col min="3830" max="3830" width="12" style="38" customWidth="1"/>
    <col min="3831" max="4061" width="7.109375" style="38" customWidth="1"/>
    <col min="4062" max="4062" width="3.33203125" style="38" customWidth="1"/>
    <col min="4063" max="4063" width="8.109375" style="38" customWidth="1"/>
    <col min="4064" max="4064" width="12.33203125" style="38" customWidth="1"/>
    <col min="4065" max="4076" width="0" style="38" hidden="1"/>
    <col min="4077" max="4077" width="3.33203125" style="38" customWidth="1"/>
    <col min="4078" max="4078" width="12.88671875" style="38" customWidth="1"/>
    <col min="4079" max="4079" width="7.33203125" style="38" customWidth="1"/>
    <col min="4080" max="4080" width="11.88671875" style="38" customWidth="1"/>
    <col min="4081" max="4081" width="9.44140625" style="38" customWidth="1"/>
    <col min="4082" max="4082" width="13.109375" style="38" bestFit="1" customWidth="1"/>
    <col min="4083" max="4083" width="7.44140625" style="38" customWidth="1"/>
    <col min="4084" max="4084" width="10.77734375" style="38" customWidth="1"/>
    <col min="4085" max="4085" width="9.6640625" style="38" bestFit="1" customWidth="1"/>
    <col min="4086" max="4086" width="12" style="38" customWidth="1"/>
    <col min="4087" max="4317" width="7.109375" style="38" customWidth="1"/>
    <col min="4318" max="4318" width="3.33203125" style="38" customWidth="1"/>
    <col min="4319" max="4319" width="8.109375" style="38" customWidth="1"/>
    <col min="4320" max="4320" width="12.33203125" style="38" customWidth="1"/>
    <col min="4321" max="4332" width="0" style="38" hidden="1"/>
    <col min="4333" max="4333" width="3.33203125" style="38" customWidth="1"/>
    <col min="4334" max="4334" width="12.88671875" style="38" customWidth="1"/>
    <col min="4335" max="4335" width="7.33203125" style="38" customWidth="1"/>
    <col min="4336" max="4336" width="11.88671875" style="38" customWidth="1"/>
    <col min="4337" max="4337" width="9.44140625" style="38" customWidth="1"/>
    <col min="4338" max="4338" width="13.109375" style="38" bestFit="1" customWidth="1"/>
    <col min="4339" max="4339" width="7.44140625" style="38" customWidth="1"/>
    <col min="4340" max="4340" width="10.77734375" style="38" customWidth="1"/>
    <col min="4341" max="4341" width="9.6640625" style="38" bestFit="1" customWidth="1"/>
    <col min="4342" max="4342" width="12" style="38" customWidth="1"/>
    <col min="4343" max="4573" width="7.109375" style="38" customWidth="1"/>
    <col min="4574" max="4574" width="3.33203125" style="38" customWidth="1"/>
    <col min="4575" max="4575" width="8.109375" style="38" customWidth="1"/>
    <col min="4576" max="4576" width="12.33203125" style="38" customWidth="1"/>
    <col min="4577" max="4588" width="0" style="38" hidden="1"/>
    <col min="4589" max="4589" width="3.33203125" style="38" customWidth="1"/>
    <col min="4590" max="4590" width="12.88671875" style="38" customWidth="1"/>
    <col min="4591" max="4591" width="7.33203125" style="38" customWidth="1"/>
    <col min="4592" max="4592" width="11.88671875" style="38" customWidth="1"/>
    <col min="4593" max="4593" width="9.44140625" style="38" customWidth="1"/>
    <col min="4594" max="4594" width="13.109375" style="38" bestFit="1" customWidth="1"/>
    <col min="4595" max="4595" width="7.44140625" style="38" customWidth="1"/>
    <col min="4596" max="4596" width="10.77734375" style="38" customWidth="1"/>
    <col min="4597" max="4597" width="9.6640625" style="38" bestFit="1" customWidth="1"/>
    <col min="4598" max="4598" width="12" style="38" customWidth="1"/>
    <col min="4599" max="4829" width="7.109375" style="38" customWidth="1"/>
    <col min="4830" max="4830" width="3.33203125" style="38" customWidth="1"/>
    <col min="4831" max="4831" width="8.109375" style="38" customWidth="1"/>
    <col min="4832" max="4832" width="12.33203125" style="38" customWidth="1"/>
    <col min="4833" max="4844" width="0" style="38" hidden="1"/>
    <col min="4845" max="4845" width="3.33203125" style="38" customWidth="1"/>
    <col min="4846" max="4846" width="12.88671875" style="38" customWidth="1"/>
    <col min="4847" max="4847" width="7.33203125" style="38" customWidth="1"/>
    <col min="4848" max="4848" width="11.88671875" style="38" customWidth="1"/>
    <col min="4849" max="4849" width="9.44140625" style="38" customWidth="1"/>
    <col min="4850" max="4850" width="13.109375" style="38" bestFit="1" customWidth="1"/>
    <col min="4851" max="4851" width="7.44140625" style="38" customWidth="1"/>
    <col min="4852" max="4852" width="10.77734375" style="38" customWidth="1"/>
    <col min="4853" max="4853" width="9.6640625" style="38" bestFit="1" customWidth="1"/>
    <col min="4854" max="4854" width="12" style="38" customWidth="1"/>
    <col min="4855" max="5085" width="7.109375" style="38" customWidth="1"/>
    <col min="5086" max="5086" width="3.33203125" style="38" customWidth="1"/>
    <col min="5087" max="5087" width="8.109375" style="38" customWidth="1"/>
    <col min="5088" max="5088" width="12.33203125" style="38" customWidth="1"/>
    <col min="5089" max="5100" width="0" style="38" hidden="1"/>
    <col min="5101" max="5101" width="3.33203125" style="38" customWidth="1"/>
    <col min="5102" max="5102" width="12.88671875" style="38" customWidth="1"/>
    <col min="5103" max="5103" width="7.33203125" style="38" customWidth="1"/>
    <col min="5104" max="5104" width="11.88671875" style="38" customWidth="1"/>
    <col min="5105" max="5105" width="9.44140625" style="38" customWidth="1"/>
    <col min="5106" max="5106" width="13.109375" style="38" bestFit="1" customWidth="1"/>
    <col min="5107" max="5107" width="7.44140625" style="38" customWidth="1"/>
    <col min="5108" max="5108" width="10.77734375" style="38" customWidth="1"/>
    <col min="5109" max="5109" width="9.6640625" style="38" bestFit="1" customWidth="1"/>
    <col min="5110" max="5110" width="12" style="38" customWidth="1"/>
    <col min="5111" max="5341" width="7.109375" style="38" customWidth="1"/>
    <col min="5342" max="5342" width="3.33203125" style="38" customWidth="1"/>
    <col min="5343" max="5343" width="8.109375" style="38" customWidth="1"/>
    <col min="5344" max="5344" width="12.33203125" style="38" customWidth="1"/>
    <col min="5345" max="5356" width="0" style="38" hidden="1"/>
    <col min="5357" max="5357" width="3.33203125" style="38" customWidth="1"/>
    <col min="5358" max="5358" width="12.88671875" style="38" customWidth="1"/>
    <col min="5359" max="5359" width="7.33203125" style="38" customWidth="1"/>
    <col min="5360" max="5360" width="11.88671875" style="38" customWidth="1"/>
    <col min="5361" max="5361" width="9.44140625" style="38" customWidth="1"/>
    <col min="5362" max="5362" width="13.109375" style="38" bestFit="1" customWidth="1"/>
    <col min="5363" max="5363" width="7.44140625" style="38" customWidth="1"/>
    <col min="5364" max="5364" width="10.77734375" style="38" customWidth="1"/>
    <col min="5365" max="5365" width="9.6640625" style="38" bestFit="1" customWidth="1"/>
    <col min="5366" max="5366" width="12" style="38" customWidth="1"/>
    <col min="5367" max="5597" width="7.109375" style="38" customWidth="1"/>
    <col min="5598" max="5598" width="3.33203125" style="38" customWidth="1"/>
    <col min="5599" max="5599" width="8.109375" style="38" customWidth="1"/>
    <col min="5600" max="5600" width="12.33203125" style="38" customWidth="1"/>
    <col min="5601" max="5612" width="0" style="38" hidden="1"/>
    <col min="5613" max="5613" width="3.33203125" style="38" customWidth="1"/>
    <col min="5614" max="5614" width="12.88671875" style="38" customWidth="1"/>
    <col min="5615" max="5615" width="7.33203125" style="38" customWidth="1"/>
    <col min="5616" max="5616" width="11.88671875" style="38" customWidth="1"/>
    <col min="5617" max="5617" width="9.44140625" style="38" customWidth="1"/>
    <col min="5618" max="5618" width="13.109375" style="38" bestFit="1" customWidth="1"/>
    <col min="5619" max="5619" width="7.44140625" style="38" customWidth="1"/>
    <col min="5620" max="5620" width="10.77734375" style="38" customWidth="1"/>
    <col min="5621" max="5621" width="9.6640625" style="38" bestFit="1" customWidth="1"/>
    <col min="5622" max="5622" width="12" style="38" customWidth="1"/>
    <col min="5623" max="5853" width="7.109375" style="38" customWidth="1"/>
    <col min="5854" max="5854" width="3.33203125" style="38" customWidth="1"/>
    <col min="5855" max="5855" width="8.109375" style="38" customWidth="1"/>
    <col min="5856" max="5856" width="12.33203125" style="38" customWidth="1"/>
    <col min="5857" max="5868" width="0" style="38" hidden="1"/>
    <col min="5869" max="5869" width="3.33203125" style="38" customWidth="1"/>
    <col min="5870" max="5870" width="12.88671875" style="38" customWidth="1"/>
    <col min="5871" max="5871" width="7.33203125" style="38" customWidth="1"/>
    <col min="5872" max="5872" width="11.88671875" style="38" customWidth="1"/>
    <col min="5873" max="5873" width="9.44140625" style="38" customWidth="1"/>
    <col min="5874" max="5874" width="13.109375" style="38" bestFit="1" customWidth="1"/>
    <col min="5875" max="5875" width="7.44140625" style="38" customWidth="1"/>
    <col min="5876" max="5876" width="10.77734375" style="38" customWidth="1"/>
    <col min="5877" max="5877" width="9.6640625" style="38" bestFit="1" customWidth="1"/>
    <col min="5878" max="5878" width="12" style="38" customWidth="1"/>
    <col min="5879" max="6109" width="7.109375" style="38" customWidth="1"/>
    <col min="6110" max="6110" width="3.33203125" style="38" customWidth="1"/>
    <col min="6111" max="6111" width="8.109375" style="38" customWidth="1"/>
    <col min="6112" max="6112" width="12.33203125" style="38" customWidth="1"/>
    <col min="6113" max="6124" width="0" style="38" hidden="1"/>
    <col min="6125" max="6125" width="3.33203125" style="38" customWidth="1"/>
    <col min="6126" max="6126" width="12.88671875" style="38" customWidth="1"/>
    <col min="6127" max="6127" width="7.33203125" style="38" customWidth="1"/>
    <col min="6128" max="6128" width="11.88671875" style="38" customWidth="1"/>
    <col min="6129" max="6129" width="9.44140625" style="38" customWidth="1"/>
    <col min="6130" max="6130" width="13.109375" style="38" bestFit="1" customWidth="1"/>
    <col min="6131" max="6131" width="7.44140625" style="38" customWidth="1"/>
    <col min="6132" max="6132" width="10.77734375" style="38" customWidth="1"/>
    <col min="6133" max="6133" width="9.6640625" style="38" bestFit="1" customWidth="1"/>
    <col min="6134" max="6134" width="12" style="38" customWidth="1"/>
    <col min="6135" max="6365" width="7.109375" style="38" customWidth="1"/>
    <col min="6366" max="6366" width="3.33203125" style="38" customWidth="1"/>
    <col min="6367" max="6367" width="8.109375" style="38" customWidth="1"/>
    <col min="6368" max="6368" width="12.33203125" style="38" customWidth="1"/>
    <col min="6369" max="6380" width="0" style="38" hidden="1"/>
    <col min="6381" max="6381" width="3.33203125" style="38" customWidth="1"/>
    <col min="6382" max="6382" width="12.88671875" style="38" customWidth="1"/>
    <col min="6383" max="6383" width="7.33203125" style="38" customWidth="1"/>
    <col min="6384" max="6384" width="11.88671875" style="38" customWidth="1"/>
    <col min="6385" max="6385" width="9.44140625" style="38" customWidth="1"/>
    <col min="6386" max="6386" width="13.109375" style="38" bestFit="1" customWidth="1"/>
    <col min="6387" max="6387" width="7.44140625" style="38" customWidth="1"/>
    <col min="6388" max="6388" width="10.77734375" style="38" customWidth="1"/>
    <col min="6389" max="6389" width="9.6640625" style="38" bestFit="1" customWidth="1"/>
    <col min="6390" max="6390" width="12" style="38" customWidth="1"/>
    <col min="6391" max="6621" width="7.109375" style="38" customWidth="1"/>
    <col min="6622" max="6622" width="3.33203125" style="38" customWidth="1"/>
    <col min="6623" max="6623" width="8.109375" style="38" customWidth="1"/>
    <col min="6624" max="6624" width="12.33203125" style="38" customWidth="1"/>
    <col min="6625" max="6636" width="0" style="38" hidden="1"/>
    <col min="6637" max="6637" width="3.33203125" style="38" customWidth="1"/>
    <col min="6638" max="6638" width="12.88671875" style="38" customWidth="1"/>
    <col min="6639" max="6639" width="7.33203125" style="38" customWidth="1"/>
    <col min="6640" max="6640" width="11.88671875" style="38" customWidth="1"/>
    <col min="6641" max="6641" width="9.44140625" style="38" customWidth="1"/>
    <col min="6642" max="6642" width="13.109375" style="38" bestFit="1" customWidth="1"/>
    <col min="6643" max="6643" width="7.44140625" style="38" customWidth="1"/>
    <col min="6644" max="6644" width="10.77734375" style="38" customWidth="1"/>
    <col min="6645" max="6645" width="9.6640625" style="38" bestFit="1" customWidth="1"/>
    <col min="6646" max="6646" width="12" style="38" customWidth="1"/>
    <col min="6647" max="6877" width="7.109375" style="38" customWidth="1"/>
    <col min="6878" max="6878" width="3.33203125" style="38" customWidth="1"/>
    <col min="6879" max="6879" width="8.109375" style="38" customWidth="1"/>
    <col min="6880" max="6880" width="12.33203125" style="38" customWidth="1"/>
    <col min="6881" max="6892" width="0" style="38" hidden="1"/>
    <col min="6893" max="6893" width="3.33203125" style="38" customWidth="1"/>
    <col min="6894" max="6894" width="12.88671875" style="38" customWidth="1"/>
    <col min="6895" max="6895" width="7.33203125" style="38" customWidth="1"/>
    <col min="6896" max="6896" width="11.88671875" style="38" customWidth="1"/>
    <col min="6897" max="6897" width="9.44140625" style="38" customWidth="1"/>
    <col min="6898" max="6898" width="13.109375" style="38" bestFit="1" customWidth="1"/>
    <col min="6899" max="6899" width="7.44140625" style="38" customWidth="1"/>
    <col min="6900" max="6900" width="10.77734375" style="38" customWidth="1"/>
    <col min="6901" max="6901" width="9.6640625" style="38" bestFit="1" customWidth="1"/>
    <col min="6902" max="6902" width="12" style="38" customWidth="1"/>
    <col min="6903" max="7133" width="7.109375" style="38" customWidth="1"/>
    <col min="7134" max="7134" width="3.33203125" style="38" customWidth="1"/>
    <col min="7135" max="7135" width="8.109375" style="38" customWidth="1"/>
    <col min="7136" max="7136" width="12.33203125" style="38" customWidth="1"/>
    <col min="7137" max="7148" width="0" style="38" hidden="1"/>
    <col min="7149" max="7149" width="3.33203125" style="38" customWidth="1"/>
    <col min="7150" max="7150" width="12.88671875" style="38" customWidth="1"/>
    <col min="7151" max="7151" width="7.33203125" style="38" customWidth="1"/>
    <col min="7152" max="7152" width="11.88671875" style="38" customWidth="1"/>
    <col min="7153" max="7153" width="9.44140625" style="38" customWidth="1"/>
    <col min="7154" max="7154" width="13.109375" style="38" bestFit="1" customWidth="1"/>
    <col min="7155" max="7155" width="7.44140625" style="38" customWidth="1"/>
    <col min="7156" max="7156" width="10.77734375" style="38" customWidth="1"/>
    <col min="7157" max="7157" width="9.6640625" style="38" bestFit="1" customWidth="1"/>
    <col min="7158" max="7158" width="12" style="38" customWidth="1"/>
    <col min="7159" max="7389" width="7.109375" style="38" customWidth="1"/>
    <col min="7390" max="7390" width="3.33203125" style="38" customWidth="1"/>
    <col min="7391" max="7391" width="8.109375" style="38" customWidth="1"/>
    <col min="7392" max="7392" width="12.33203125" style="38" customWidth="1"/>
    <col min="7393" max="7404" width="0" style="38" hidden="1"/>
    <col min="7405" max="7405" width="3.33203125" style="38" customWidth="1"/>
    <col min="7406" max="7406" width="12.88671875" style="38" customWidth="1"/>
    <col min="7407" max="7407" width="7.33203125" style="38" customWidth="1"/>
    <col min="7408" max="7408" width="11.88671875" style="38" customWidth="1"/>
    <col min="7409" max="7409" width="9.44140625" style="38" customWidth="1"/>
    <col min="7410" max="7410" width="13.109375" style="38" bestFit="1" customWidth="1"/>
    <col min="7411" max="7411" width="7.44140625" style="38" customWidth="1"/>
    <col min="7412" max="7412" width="10.77734375" style="38" customWidth="1"/>
    <col min="7413" max="7413" width="9.6640625" style="38" bestFit="1" customWidth="1"/>
    <col min="7414" max="7414" width="12" style="38" customWidth="1"/>
    <col min="7415" max="7645" width="7.109375" style="38" customWidth="1"/>
    <col min="7646" max="7646" width="3.33203125" style="38" customWidth="1"/>
    <col min="7647" max="7647" width="8.109375" style="38" customWidth="1"/>
    <col min="7648" max="7648" width="12.33203125" style="38" customWidth="1"/>
    <col min="7649" max="7660" width="0" style="38" hidden="1"/>
    <col min="7661" max="7661" width="3.33203125" style="38" customWidth="1"/>
    <col min="7662" max="7662" width="12.88671875" style="38" customWidth="1"/>
    <col min="7663" max="7663" width="7.33203125" style="38" customWidth="1"/>
    <col min="7664" max="7664" width="11.88671875" style="38" customWidth="1"/>
    <col min="7665" max="7665" width="9.44140625" style="38" customWidth="1"/>
    <col min="7666" max="7666" width="13.109375" style="38" bestFit="1" customWidth="1"/>
    <col min="7667" max="7667" width="7.44140625" style="38" customWidth="1"/>
    <col min="7668" max="7668" width="10.77734375" style="38" customWidth="1"/>
    <col min="7669" max="7669" width="9.6640625" style="38" bestFit="1" customWidth="1"/>
    <col min="7670" max="7670" width="12" style="38" customWidth="1"/>
    <col min="7671" max="7901" width="7.109375" style="38" customWidth="1"/>
    <col min="7902" max="7902" width="3.33203125" style="38" customWidth="1"/>
    <col min="7903" max="7903" width="8.109375" style="38" customWidth="1"/>
    <col min="7904" max="7904" width="12.33203125" style="38" customWidth="1"/>
    <col min="7905" max="7916" width="0" style="38" hidden="1"/>
    <col min="7917" max="7917" width="3.33203125" style="38" customWidth="1"/>
    <col min="7918" max="7918" width="12.88671875" style="38" customWidth="1"/>
    <col min="7919" max="7919" width="7.33203125" style="38" customWidth="1"/>
    <col min="7920" max="7920" width="11.88671875" style="38" customWidth="1"/>
    <col min="7921" max="7921" width="9.44140625" style="38" customWidth="1"/>
    <col min="7922" max="7922" width="13.109375" style="38" bestFit="1" customWidth="1"/>
    <col min="7923" max="7923" width="7.44140625" style="38" customWidth="1"/>
    <col min="7924" max="7924" width="10.77734375" style="38" customWidth="1"/>
    <col min="7925" max="7925" width="9.6640625" style="38" bestFit="1" customWidth="1"/>
    <col min="7926" max="7926" width="12" style="38" customWidth="1"/>
    <col min="7927" max="8157" width="7.109375" style="38" customWidth="1"/>
    <col min="8158" max="8158" width="3.33203125" style="38" customWidth="1"/>
    <col min="8159" max="8159" width="8.109375" style="38" customWidth="1"/>
    <col min="8160" max="8160" width="12.33203125" style="38" customWidth="1"/>
    <col min="8161" max="8172" width="0" style="38" hidden="1"/>
    <col min="8173" max="8173" width="3.33203125" style="38" customWidth="1"/>
    <col min="8174" max="8174" width="12.88671875" style="38" customWidth="1"/>
    <col min="8175" max="8175" width="7.33203125" style="38" customWidth="1"/>
    <col min="8176" max="8176" width="11.88671875" style="38" customWidth="1"/>
    <col min="8177" max="8177" width="9.44140625" style="38" customWidth="1"/>
    <col min="8178" max="8178" width="13.109375" style="38" bestFit="1" customWidth="1"/>
    <col min="8179" max="8179" width="7.44140625" style="38" customWidth="1"/>
    <col min="8180" max="8180" width="10.77734375" style="38" customWidth="1"/>
    <col min="8181" max="8181" width="9.6640625" style="38" bestFit="1" customWidth="1"/>
    <col min="8182" max="8182" width="12" style="38" customWidth="1"/>
    <col min="8183" max="8413" width="7.109375" style="38" customWidth="1"/>
    <col min="8414" max="8414" width="3.33203125" style="38" customWidth="1"/>
    <col min="8415" max="8415" width="8.109375" style="38" customWidth="1"/>
    <col min="8416" max="8416" width="12.33203125" style="38" customWidth="1"/>
    <col min="8417" max="8428" width="0" style="38" hidden="1"/>
    <col min="8429" max="8429" width="3.33203125" style="38" customWidth="1"/>
    <col min="8430" max="8430" width="12.88671875" style="38" customWidth="1"/>
    <col min="8431" max="8431" width="7.33203125" style="38" customWidth="1"/>
    <col min="8432" max="8432" width="11.88671875" style="38" customWidth="1"/>
    <col min="8433" max="8433" width="9.44140625" style="38" customWidth="1"/>
    <col min="8434" max="8434" width="13.109375" style="38" bestFit="1" customWidth="1"/>
    <col min="8435" max="8435" width="7.44140625" style="38" customWidth="1"/>
    <col min="8436" max="8436" width="10.77734375" style="38" customWidth="1"/>
    <col min="8437" max="8437" width="9.6640625" style="38" bestFit="1" customWidth="1"/>
    <col min="8438" max="8438" width="12" style="38" customWidth="1"/>
    <col min="8439" max="8669" width="7.109375" style="38" customWidth="1"/>
    <col min="8670" max="8670" width="3.33203125" style="38" customWidth="1"/>
    <col min="8671" max="8671" width="8.109375" style="38" customWidth="1"/>
    <col min="8672" max="8672" width="12.33203125" style="38" customWidth="1"/>
    <col min="8673" max="8684" width="0" style="38" hidden="1"/>
    <col min="8685" max="8685" width="3.33203125" style="38" customWidth="1"/>
    <col min="8686" max="8686" width="12.88671875" style="38" customWidth="1"/>
    <col min="8687" max="8687" width="7.33203125" style="38" customWidth="1"/>
    <col min="8688" max="8688" width="11.88671875" style="38" customWidth="1"/>
    <col min="8689" max="8689" width="9.44140625" style="38" customWidth="1"/>
    <col min="8690" max="8690" width="13.109375" style="38" bestFit="1" customWidth="1"/>
    <col min="8691" max="8691" width="7.44140625" style="38" customWidth="1"/>
    <col min="8692" max="8692" width="10.77734375" style="38" customWidth="1"/>
    <col min="8693" max="8693" width="9.6640625" style="38" bestFit="1" customWidth="1"/>
    <col min="8694" max="8694" width="12" style="38" customWidth="1"/>
    <col min="8695" max="8925" width="7.109375" style="38" customWidth="1"/>
    <col min="8926" max="8926" width="3.33203125" style="38" customWidth="1"/>
    <col min="8927" max="8927" width="8.109375" style="38" customWidth="1"/>
    <col min="8928" max="8928" width="12.33203125" style="38" customWidth="1"/>
    <col min="8929" max="8940" width="0" style="38" hidden="1"/>
    <col min="8941" max="8941" width="3.33203125" style="38" customWidth="1"/>
    <col min="8942" max="8942" width="12.88671875" style="38" customWidth="1"/>
    <col min="8943" max="8943" width="7.33203125" style="38" customWidth="1"/>
    <col min="8944" max="8944" width="11.88671875" style="38" customWidth="1"/>
    <col min="8945" max="8945" width="9.44140625" style="38" customWidth="1"/>
    <col min="8946" max="8946" width="13.109375" style="38" bestFit="1" customWidth="1"/>
    <col min="8947" max="8947" width="7.44140625" style="38" customWidth="1"/>
    <col min="8948" max="8948" width="10.77734375" style="38" customWidth="1"/>
    <col min="8949" max="8949" width="9.6640625" style="38" bestFit="1" customWidth="1"/>
    <col min="8950" max="8950" width="12" style="38" customWidth="1"/>
    <col min="8951" max="9181" width="7.109375" style="38" customWidth="1"/>
    <col min="9182" max="9182" width="3.33203125" style="38" customWidth="1"/>
    <col min="9183" max="9183" width="8.109375" style="38" customWidth="1"/>
    <col min="9184" max="9184" width="12.33203125" style="38" customWidth="1"/>
    <col min="9185" max="9196" width="0" style="38" hidden="1"/>
    <col min="9197" max="9197" width="3.33203125" style="38" customWidth="1"/>
    <col min="9198" max="9198" width="12.88671875" style="38" customWidth="1"/>
    <col min="9199" max="9199" width="7.33203125" style="38" customWidth="1"/>
    <col min="9200" max="9200" width="11.88671875" style="38" customWidth="1"/>
    <col min="9201" max="9201" width="9.44140625" style="38" customWidth="1"/>
    <col min="9202" max="9202" width="13.109375" style="38" bestFit="1" customWidth="1"/>
    <col min="9203" max="9203" width="7.44140625" style="38" customWidth="1"/>
    <col min="9204" max="9204" width="10.77734375" style="38" customWidth="1"/>
    <col min="9205" max="9205" width="9.6640625" style="38" bestFit="1" customWidth="1"/>
    <col min="9206" max="9206" width="12" style="38" customWidth="1"/>
    <col min="9207" max="9437" width="7.109375" style="38" customWidth="1"/>
    <col min="9438" max="9438" width="3.33203125" style="38" customWidth="1"/>
    <col min="9439" max="9439" width="8.109375" style="38" customWidth="1"/>
    <col min="9440" max="9440" width="12.33203125" style="38" customWidth="1"/>
    <col min="9441" max="9452" width="0" style="38" hidden="1"/>
    <col min="9453" max="9453" width="3.33203125" style="38" customWidth="1"/>
    <col min="9454" max="9454" width="12.88671875" style="38" customWidth="1"/>
    <col min="9455" max="9455" width="7.33203125" style="38" customWidth="1"/>
    <col min="9456" max="9456" width="11.88671875" style="38" customWidth="1"/>
    <col min="9457" max="9457" width="9.44140625" style="38" customWidth="1"/>
    <col min="9458" max="9458" width="13.109375" style="38" bestFit="1" customWidth="1"/>
    <col min="9459" max="9459" width="7.44140625" style="38" customWidth="1"/>
    <col min="9460" max="9460" width="10.77734375" style="38" customWidth="1"/>
    <col min="9461" max="9461" width="9.6640625" style="38" bestFit="1" customWidth="1"/>
    <col min="9462" max="9462" width="12" style="38" customWidth="1"/>
    <col min="9463" max="9693" width="7.109375" style="38" customWidth="1"/>
    <col min="9694" max="9694" width="3.33203125" style="38" customWidth="1"/>
    <col min="9695" max="9695" width="8.109375" style="38" customWidth="1"/>
    <col min="9696" max="9696" width="12.33203125" style="38" customWidth="1"/>
    <col min="9697" max="9708" width="0" style="38" hidden="1"/>
    <col min="9709" max="9709" width="3.33203125" style="38" customWidth="1"/>
    <col min="9710" max="9710" width="12.88671875" style="38" customWidth="1"/>
    <col min="9711" max="9711" width="7.33203125" style="38" customWidth="1"/>
    <col min="9712" max="9712" width="11.88671875" style="38" customWidth="1"/>
    <col min="9713" max="9713" width="9.44140625" style="38" customWidth="1"/>
    <col min="9714" max="9714" width="13.109375" style="38" bestFit="1" customWidth="1"/>
    <col min="9715" max="9715" width="7.44140625" style="38" customWidth="1"/>
    <col min="9716" max="9716" width="10.77734375" style="38" customWidth="1"/>
    <col min="9717" max="9717" width="9.6640625" style="38" bestFit="1" customWidth="1"/>
    <col min="9718" max="9718" width="12" style="38" customWidth="1"/>
    <col min="9719" max="9949" width="7.109375" style="38" customWidth="1"/>
    <col min="9950" max="9950" width="3.33203125" style="38" customWidth="1"/>
    <col min="9951" max="9951" width="8.109375" style="38" customWidth="1"/>
    <col min="9952" max="9952" width="12.33203125" style="38" customWidth="1"/>
    <col min="9953" max="9964" width="0" style="38" hidden="1"/>
    <col min="9965" max="9965" width="3.33203125" style="38" customWidth="1"/>
    <col min="9966" max="9966" width="12.88671875" style="38" customWidth="1"/>
    <col min="9967" max="9967" width="7.33203125" style="38" customWidth="1"/>
    <col min="9968" max="9968" width="11.88671875" style="38" customWidth="1"/>
    <col min="9969" max="9969" width="9.44140625" style="38" customWidth="1"/>
    <col min="9970" max="9970" width="13.109375" style="38" bestFit="1" customWidth="1"/>
    <col min="9971" max="9971" width="7.44140625" style="38" customWidth="1"/>
    <col min="9972" max="9972" width="10.77734375" style="38" customWidth="1"/>
    <col min="9973" max="9973" width="9.6640625" style="38" bestFit="1" customWidth="1"/>
    <col min="9974" max="9974" width="12" style="38" customWidth="1"/>
    <col min="9975" max="10205" width="7.109375" style="38" customWidth="1"/>
    <col min="10206" max="10206" width="3.33203125" style="38" customWidth="1"/>
    <col min="10207" max="10207" width="8.109375" style="38" customWidth="1"/>
    <col min="10208" max="10208" width="12.33203125" style="38" customWidth="1"/>
    <col min="10209" max="10220" width="0" style="38" hidden="1"/>
    <col min="10221" max="10221" width="3.33203125" style="38" customWidth="1"/>
    <col min="10222" max="10222" width="12.88671875" style="38" customWidth="1"/>
    <col min="10223" max="10223" width="7.33203125" style="38" customWidth="1"/>
    <col min="10224" max="10224" width="11.88671875" style="38" customWidth="1"/>
    <col min="10225" max="10225" width="9.44140625" style="38" customWidth="1"/>
    <col min="10226" max="10226" width="13.109375" style="38" bestFit="1" customWidth="1"/>
    <col min="10227" max="10227" width="7.44140625" style="38" customWidth="1"/>
    <col min="10228" max="10228" width="10.77734375" style="38" customWidth="1"/>
    <col min="10229" max="10229" width="9.6640625" style="38" bestFit="1" customWidth="1"/>
    <col min="10230" max="10230" width="12" style="38" customWidth="1"/>
    <col min="10231" max="10461" width="7.109375" style="38" customWidth="1"/>
    <col min="10462" max="10462" width="3.33203125" style="38" customWidth="1"/>
    <col min="10463" max="10463" width="8.109375" style="38" customWidth="1"/>
    <col min="10464" max="10464" width="12.33203125" style="38" customWidth="1"/>
    <col min="10465" max="10476" width="0" style="38" hidden="1"/>
    <col min="10477" max="10477" width="3.33203125" style="38" customWidth="1"/>
    <col min="10478" max="10478" width="12.88671875" style="38" customWidth="1"/>
    <col min="10479" max="10479" width="7.33203125" style="38" customWidth="1"/>
    <col min="10480" max="10480" width="11.88671875" style="38" customWidth="1"/>
    <col min="10481" max="10481" width="9.44140625" style="38" customWidth="1"/>
    <col min="10482" max="10482" width="13.109375" style="38" bestFit="1" customWidth="1"/>
    <col min="10483" max="10483" width="7.44140625" style="38" customWidth="1"/>
    <col min="10484" max="10484" width="10.77734375" style="38" customWidth="1"/>
    <col min="10485" max="10485" width="9.6640625" style="38" bestFit="1" customWidth="1"/>
    <col min="10486" max="10486" width="12" style="38" customWidth="1"/>
    <col min="10487" max="10717" width="7.109375" style="38" customWidth="1"/>
    <col min="10718" max="10718" width="3.33203125" style="38" customWidth="1"/>
    <col min="10719" max="10719" width="8.109375" style="38" customWidth="1"/>
    <col min="10720" max="10720" width="12.33203125" style="38" customWidth="1"/>
    <col min="10721" max="10732" width="0" style="38" hidden="1"/>
    <col min="10733" max="10733" width="3.33203125" style="38" customWidth="1"/>
    <col min="10734" max="10734" width="12.88671875" style="38" customWidth="1"/>
    <col min="10735" max="10735" width="7.33203125" style="38" customWidth="1"/>
    <col min="10736" max="10736" width="11.88671875" style="38" customWidth="1"/>
    <col min="10737" max="10737" width="9.44140625" style="38" customWidth="1"/>
    <col min="10738" max="10738" width="13.109375" style="38" bestFit="1" customWidth="1"/>
    <col min="10739" max="10739" width="7.44140625" style="38" customWidth="1"/>
    <col min="10740" max="10740" width="10.77734375" style="38" customWidth="1"/>
    <col min="10741" max="10741" width="9.6640625" style="38" bestFit="1" customWidth="1"/>
    <col min="10742" max="10742" width="12" style="38" customWidth="1"/>
    <col min="10743" max="10973" width="7.109375" style="38" customWidth="1"/>
    <col min="10974" max="10974" width="3.33203125" style="38" customWidth="1"/>
    <col min="10975" max="10975" width="8.109375" style="38" customWidth="1"/>
    <col min="10976" max="10976" width="12.33203125" style="38" customWidth="1"/>
    <col min="10977" max="10988" width="0" style="38" hidden="1"/>
    <col min="10989" max="10989" width="3.33203125" style="38" customWidth="1"/>
    <col min="10990" max="10990" width="12.88671875" style="38" customWidth="1"/>
    <col min="10991" max="10991" width="7.33203125" style="38" customWidth="1"/>
    <col min="10992" max="10992" width="11.88671875" style="38" customWidth="1"/>
    <col min="10993" max="10993" width="9.44140625" style="38" customWidth="1"/>
    <col min="10994" max="10994" width="13.109375" style="38" bestFit="1" customWidth="1"/>
    <col min="10995" max="10995" width="7.44140625" style="38" customWidth="1"/>
    <col min="10996" max="10996" width="10.77734375" style="38" customWidth="1"/>
    <col min="10997" max="10997" width="9.6640625" style="38" bestFit="1" customWidth="1"/>
    <col min="10998" max="10998" width="12" style="38" customWidth="1"/>
    <col min="10999" max="11229" width="7.109375" style="38" customWidth="1"/>
    <col min="11230" max="11230" width="3.33203125" style="38" customWidth="1"/>
    <col min="11231" max="11231" width="8.109375" style="38" customWidth="1"/>
    <col min="11232" max="11232" width="12.33203125" style="38" customWidth="1"/>
    <col min="11233" max="11244" width="0" style="38" hidden="1"/>
    <col min="11245" max="11245" width="3.33203125" style="38" customWidth="1"/>
    <col min="11246" max="11246" width="12.88671875" style="38" customWidth="1"/>
    <col min="11247" max="11247" width="7.33203125" style="38" customWidth="1"/>
    <col min="11248" max="11248" width="11.88671875" style="38" customWidth="1"/>
    <col min="11249" max="11249" width="9.44140625" style="38" customWidth="1"/>
    <col min="11250" max="11250" width="13.109375" style="38" bestFit="1" customWidth="1"/>
    <col min="11251" max="11251" width="7.44140625" style="38" customWidth="1"/>
    <col min="11252" max="11252" width="10.77734375" style="38" customWidth="1"/>
    <col min="11253" max="11253" width="9.6640625" style="38" bestFit="1" customWidth="1"/>
    <col min="11254" max="11254" width="12" style="38" customWidth="1"/>
    <col min="11255" max="11485" width="7.109375" style="38" customWidth="1"/>
    <col min="11486" max="11486" width="3.33203125" style="38" customWidth="1"/>
    <col min="11487" max="11487" width="8.109375" style="38" customWidth="1"/>
    <col min="11488" max="11488" width="12.33203125" style="38" customWidth="1"/>
    <col min="11489" max="11500" width="0" style="38" hidden="1"/>
    <col min="11501" max="11501" width="3.33203125" style="38" customWidth="1"/>
    <col min="11502" max="11502" width="12.88671875" style="38" customWidth="1"/>
    <col min="11503" max="11503" width="7.33203125" style="38" customWidth="1"/>
    <col min="11504" max="11504" width="11.88671875" style="38" customWidth="1"/>
    <col min="11505" max="11505" width="9.44140625" style="38" customWidth="1"/>
    <col min="11506" max="11506" width="13.109375" style="38" bestFit="1" customWidth="1"/>
    <col min="11507" max="11507" width="7.44140625" style="38" customWidth="1"/>
    <col min="11508" max="11508" width="10.77734375" style="38" customWidth="1"/>
    <col min="11509" max="11509" width="9.6640625" style="38" bestFit="1" customWidth="1"/>
    <col min="11510" max="11510" width="12" style="38" customWidth="1"/>
    <col min="11511" max="11741" width="7.109375" style="38" customWidth="1"/>
    <col min="11742" max="11742" width="3.33203125" style="38" customWidth="1"/>
    <col min="11743" max="11743" width="8.109375" style="38" customWidth="1"/>
    <col min="11744" max="11744" width="12.33203125" style="38" customWidth="1"/>
    <col min="11745" max="11756" width="0" style="38" hidden="1"/>
    <col min="11757" max="11757" width="3.33203125" style="38" customWidth="1"/>
    <col min="11758" max="11758" width="12.88671875" style="38" customWidth="1"/>
    <col min="11759" max="11759" width="7.33203125" style="38" customWidth="1"/>
    <col min="11760" max="11760" width="11.88671875" style="38" customWidth="1"/>
    <col min="11761" max="11761" width="9.44140625" style="38" customWidth="1"/>
    <col min="11762" max="11762" width="13.109375" style="38" bestFit="1" customWidth="1"/>
    <col min="11763" max="11763" width="7.44140625" style="38" customWidth="1"/>
    <col min="11764" max="11764" width="10.77734375" style="38" customWidth="1"/>
    <col min="11765" max="11765" width="9.6640625" style="38" bestFit="1" customWidth="1"/>
    <col min="11766" max="11766" width="12" style="38" customWidth="1"/>
    <col min="11767" max="11997" width="7.109375" style="38" customWidth="1"/>
    <col min="11998" max="11998" width="3.33203125" style="38" customWidth="1"/>
    <col min="11999" max="11999" width="8.109375" style="38" customWidth="1"/>
    <col min="12000" max="12000" width="12.33203125" style="38" customWidth="1"/>
    <col min="12001" max="12012" width="0" style="38" hidden="1"/>
    <col min="12013" max="12013" width="3.33203125" style="38" customWidth="1"/>
    <col min="12014" max="12014" width="12.88671875" style="38" customWidth="1"/>
    <col min="12015" max="12015" width="7.33203125" style="38" customWidth="1"/>
    <col min="12016" max="12016" width="11.88671875" style="38" customWidth="1"/>
    <col min="12017" max="12017" width="9.44140625" style="38" customWidth="1"/>
    <col min="12018" max="12018" width="13.109375" style="38" bestFit="1" customWidth="1"/>
    <col min="12019" max="12019" width="7.44140625" style="38" customWidth="1"/>
    <col min="12020" max="12020" width="10.77734375" style="38" customWidth="1"/>
    <col min="12021" max="12021" width="9.6640625" style="38" bestFit="1" customWidth="1"/>
    <col min="12022" max="12022" width="12" style="38" customWidth="1"/>
    <col min="12023" max="12253" width="7.109375" style="38" customWidth="1"/>
    <col min="12254" max="12254" width="3.33203125" style="38" customWidth="1"/>
    <col min="12255" max="12255" width="8.109375" style="38" customWidth="1"/>
    <col min="12256" max="12256" width="12.33203125" style="38" customWidth="1"/>
    <col min="12257" max="12268" width="0" style="38" hidden="1"/>
    <col min="12269" max="12269" width="3.33203125" style="38" customWidth="1"/>
    <col min="12270" max="12270" width="12.88671875" style="38" customWidth="1"/>
    <col min="12271" max="12271" width="7.33203125" style="38" customWidth="1"/>
    <col min="12272" max="12272" width="11.88671875" style="38" customWidth="1"/>
    <col min="12273" max="12273" width="9.44140625" style="38" customWidth="1"/>
    <col min="12274" max="12274" width="13.109375" style="38" bestFit="1" customWidth="1"/>
    <col min="12275" max="12275" width="7.44140625" style="38" customWidth="1"/>
    <col min="12276" max="12276" width="10.77734375" style="38" customWidth="1"/>
    <col min="12277" max="12277" width="9.6640625" style="38" bestFit="1" customWidth="1"/>
    <col min="12278" max="12278" width="12" style="38" customWidth="1"/>
    <col min="12279" max="12509" width="7.109375" style="38" customWidth="1"/>
    <col min="12510" max="12510" width="3.33203125" style="38" customWidth="1"/>
    <col min="12511" max="12511" width="8.109375" style="38" customWidth="1"/>
    <col min="12512" max="12512" width="12.33203125" style="38" customWidth="1"/>
    <col min="12513" max="12524" width="0" style="38" hidden="1"/>
    <col min="12525" max="12525" width="3.33203125" style="38" customWidth="1"/>
    <col min="12526" max="12526" width="12.88671875" style="38" customWidth="1"/>
    <col min="12527" max="12527" width="7.33203125" style="38" customWidth="1"/>
    <col min="12528" max="12528" width="11.88671875" style="38" customWidth="1"/>
    <col min="12529" max="12529" width="9.44140625" style="38" customWidth="1"/>
    <col min="12530" max="12530" width="13.109375" style="38" bestFit="1" customWidth="1"/>
    <col min="12531" max="12531" width="7.44140625" style="38" customWidth="1"/>
    <col min="12532" max="12532" width="10.77734375" style="38" customWidth="1"/>
    <col min="12533" max="12533" width="9.6640625" style="38" bestFit="1" customWidth="1"/>
    <col min="12534" max="12534" width="12" style="38" customWidth="1"/>
    <col min="12535" max="12765" width="7.109375" style="38" customWidth="1"/>
    <col min="12766" max="12766" width="3.33203125" style="38" customWidth="1"/>
    <col min="12767" max="12767" width="8.109375" style="38" customWidth="1"/>
    <col min="12768" max="12768" width="12.33203125" style="38" customWidth="1"/>
    <col min="12769" max="12780" width="0" style="38" hidden="1"/>
    <col min="12781" max="12781" width="3.33203125" style="38" customWidth="1"/>
    <col min="12782" max="12782" width="12.88671875" style="38" customWidth="1"/>
    <col min="12783" max="12783" width="7.33203125" style="38" customWidth="1"/>
    <col min="12784" max="12784" width="11.88671875" style="38" customWidth="1"/>
    <col min="12785" max="12785" width="9.44140625" style="38" customWidth="1"/>
    <col min="12786" max="12786" width="13.109375" style="38" bestFit="1" customWidth="1"/>
    <col min="12787" max="12787" width="7.44140625" style="38" customWidth="1"/>
    <col min="12788" max="12788" width="10.77734375" style="38" customWidth="1"/>
    <col min="12789" max="12789" width="9.6640625" style="38" bestFit="1" customWidth="1"/>
    <col min="12790" max="12790" width="12" style="38" customWidth="1"/>
    <col min="12791" max="13021" width="7.109375" style="38" customWidth="1"/>
    <col min="13022" max="13022" width="3.33203125" style="38" customWidth="1"/>
    <col min="13023" max="13023" width="8.109375" style="38" customWidth="1"/>
    <col min="13024" max="13024" width="12.33203125" style="38" customWidth="1"/>
    <col min="13025" max="13036" width="0" style="38" hidden="1"/>
    <col min="13037" max="13037" width="3.33203125" style="38" customWidth="1"/>
    <col min="13038" max="13038" width="12.88671875" style="38" customWidth="1"/>
    <col min="13039" max="13039" width="7.33203125" style="38" customWidth="1"/>
    <col min="13040" max="13040" width="11.88671875" style="38" customWidth="1"/>
    <col min="13041" max="13041" width="9.44140625" style="38" customWidth="1"/>
    <col min="13042" max="13042" width="13.109375" style="38" bestFit="1" customWidth="1"/>
    <col min="13043" max="13043" width="7.44140625" style="38" customWidth="1"/>
    <col min="13044" max="13044" width="10.77734375" style="38" customWidth="1"/>
    <col min="13045" max="13045" width="9.6640625" style="38" bestFit="1" customWidth="1"/>
    <col min="13046" max="13046" width="12" style="38" customWidth="1"/>
    <col min="13047" max="13277" width="7.109375" style="38" customWidth="1"/>
    <col min="13278" max="13278" width="3.33203125" style="38" customWidth="1"/>
    <col min="13279" max="13279" width="8.109375" style="38" customWidth="1"/>
    <col min="13280" max="13280" width="12.33203125" style="38" customWidth="1"/>
    <col min="13281" max="13292" width="0" style="38" hidden="1"/>
    <col min="13293" max="13293" width="3.33203125" style="38" customWidth="1"/>
    <col min="13294" max="13294" width="12.88671875" style="38" customWidth="1"/>
    <col min="13295" max="13295" width="7.33203125" style="38" customWidth="1"/>
    <col min="13296" max="13296" width="11.88671875" style="38" customWidth="1"/>
    <col min="13297" max="13297" width="9.44140625" style="38" customWidth="1"/>
    <col min="13298" max="13298" width="13.109375" style="38" bestFit="1" customWidth="1"/>
    <col min="13299" max="13299" width="7.44140625" style="38" customWidth="1"/>
    <col min="13300" max="13300" width="10.77734375" style="38" customWidth="1"/>
    <col min="13301" max="13301" width="9.6640625" style="38" bestFit="1" customWidth="1"/>
    <col min="13302" max="13302" width="12" style="38" customWidth="1"/>
    <col min="13303" max="13533" width="7.109375" style="38" customWidth="1"/>
    <col min="13534" max="13534" width="3.33203125" style="38" customWidth="1"/>
    <col min="13535" max="13535" width="8.109375" style="38" customWidth="1"/>
    <col min="13536" max="13536" width="12.33203125" style="38" customWidth="1"/>
    <col min="13537" max="13548" width="0" style="38" hidden="1"/>
    <col min="13549" max="13549" width="3.33203125" style="38" customWidth="1"/>
    <col min="13550" max="13550" width="12.88671875" style="38" customWidth="1"/>
    <col min="13551" max="13551" width="7.33203125" style="38" customWidth="1"/>
    <col min="13552" max="13552" width="11.88671875" style="38" customWidth="1"/>
    <col min="13553" max="13553" width="9.44140625" style="38" customWidth="1"/>
    <col min="13554" max="13554" width="13.109375" style="38" bestFit="1" customWidth="1"/>
    <col min="13555" max="13555" width="7.44140625" style="38" customWidth="1"/>
    <col min="13556" max="13556" width="10.77734375" style="38" customWidth="1"/>
    <col min="13557" max="13557" width="9.6640625" style="38" bestFit="1" customWidth="1"/>
    <col min="13558" max="13558" width="12" style="38" customWidth="1"/>
    <col min="13559" max="13789" width="7.109375" style="38" customWidth="1"/>
    <col min="13790" max="13790" width="3.33203125" style="38" customWidth="1"/>
    <col min="13791" max="13791" width="8.109375" style="38" customWidth="1"/>
    <col min="13792" max="13792" width="12.33203125" style="38" customWidth="1"/>
    <col min="13793" max="13804" width="0" style="38" hidden="1"/>
    <col min="13805" max="13805" width="3.33203125" style="38" customWidth="1"/>
    <col min="13806" max="13806" width="12.88671875" style="38" customWidth="1"/>
    <col min="13807" max="13807" width="7.33203125" style="38" customWidth="1"/>
    <col min="13808" max="13808" width="11.88671875" style="38" customWidth="1"/>
    <col min="13809" max="13809" width="9.44140625" style="38" customWidth="1"/>
    <col min="13810" max="13810" width="13.109375" style="38" bestFit="1" customWidth="1"/>
    <col min="13811" max="13811" width="7.44140625" style="38" customWidth="1"/>
    <col min="13812" max="13812" width="10.77734375" style="38" customWidth="1"/>
    <col min="13813" max="13813" width="9.6640625" style="38" bestFit="1" customWidth="1"/>
    <col min="13814" max="13814" width="12" style="38" customWidth="1"/>
    <col min="13815" max="14045" width="7.109375" style="38" customWidth="1"/>
    <col min="14046" max="14046" width="3.33203125" style="38" customWidth="1"/>
    <col min="14047" max="14047" width="8.109375" style="38" customWidth="1"/>
    <col min="14048" max="14048" width="12.33203125" style="38" customWidth="1"/>
    <col min="14049" max="14060" width="0" style="38" hidden="1"/>
    <col min="14061" max="14061" width="3.33203125" style="38" customWidth="1"/>
    <col min="14062" max="14062" width="12.88671875" style="38" customWidth="1"/>
    <col min="14063" max="14063" width="7.33203125" style="38" customWidth="1"/>
    <col min="14064" max="14064" width="11.88671875" style="38" customWidth="1"/>
    <col min="14065" max="14065" width="9.44140625" style="38" customWidth="1"/>
    <col min="14066" max="14066" width="13.109375" style="38" bestFit="1" customWidth="1"/>
    <col min="14067" max="14067" width="7.44140625" style="38" customWidth="1"/>
    <col min="14068" max="14068" width="10.77734375" style="38" customWidth="1"/>
    <col min="14069" max="14069" width="9.6640625" style="38" bestFit="1" customWidth="1"/>
    <col min="14070" max="14070" width="12" style="38" customWidth="1"/>
    <col min="14071" max="14301" width="7.109375" style="38" customWidth="1"/>
    <col min="14302" max="14302" width="3.33203125" style="38" customWidth="1"/>
    <col min="14303" max="14303" width="8.109375" style="38" customWidth="1"/>
    <col min="14304" max="14304" width="12.33203125" style="38" customWidth="1"/>
    <col min="14305" max="14316" width="0" style="38" hidden="1"/>
    <col min="14317" max="14317" width="3.33203125" style="38" customWidth="1"/>
    <col min="14318" max="14318" width="12.88671875" style="38" customWidth="1"/>
    <col min="14319" max="14319" width="7.33203125" style="38" customWidth="1"/>
    <col min="14320" max="14320" width="11.88671875" style="38" customWidth="1"/>
    <col min="14321" max="14321" width="9.44140625" style="38" customWidth="1"/>
    <col min="14322" max="14322" width="13.109375" style="38" bestFit="1" customWidth="1"/>
    <col min="14323" max="14323" width="7.44140625" style="38" customWidth="1"/>
    <col min="14324" max="14324" width="10.77734375" style="38" customWidth="1"/>
    <col min="14325" max="14325" width="9.6640625" style="38" bestFit="1" customWidth="1"/>
    <col min="14326" max="14326" width="12" style="38" customWidth="1"/>
    <col min="14327" max="14557" width="7.109375" style="38" customWidth="1"/>
    <col min="14558" max="14558" width="3.33203125" style="38" customWidth="1"/>
    <col min="14559" max="14559" width="8.109375" style="38" customWidth="1"/>
    <col min="14560" max="14560" width="12.33203125" style="38" customWidth="1"/>
    <col min="14561" max="14572" width="0" style="38" hidden="1"/>
    <col min="14573" max="14573" width="3.33203125" style="38" customWidth="1"/>
    <col min="14574" max="14574" width="12.88671875" style="38" customWidth="1"/>
    <col min="14575" max="14575" width="7.33203125" style="38" customWidth="1"/>
    <col min="14576" max="14576" width="11.88671875" style="38" customWidth="1"/>
    <col min="14577" max="14577" width="9.44140625" style="38" customWidth="1"/>
    <col min="14578" max="14578" width="13.109375" style="38" bestFit="1" customWidth="1"/>
    <col min="14579" max="14579" width="7.44140625" style="38" customWidth="1"/>
    <col min="14580" max="14580" width="10.77734375" style="38" customWidth="1"/>
    <col min="14581" max="14581" width="9.6640625" style="38" bestFit="1" customWidth="1"/>
    <col min="14582" max="14582" width="12" style="38" customWidth="1"/>
    <col min="14583" max="14813" width="7.109375" style="38" customWidth="1"/>
    <col min="14814" max="14814" width="3.33203125" style="38" customWidth="1"/>
    <col min="14815" max="14815" width="8.109375" style="38" customWidth="1"/>
    <col min="14816" max="14816" width="12.33203125" style="38" customWidth="1"/>
    <col min="14817" max="14828" width="0" style="38" hidden="1"/>
    <col min="14829" max="14829" width="3.33203125" style="38" customWidth="1"/>
    <col min="14830" max="14830" width="12.88671875" style="38" customWidth="1"/>
    <col min="14831" max="14831" width="7.33203125" style="38" customWidth="1"/>
    <col min="14832" max="14832" width="11.88671875" style="38" customWidth="1"/>
    <col min="14833" max="14833" width="9.44140625" style="38" customWidth="1"/>
    <col min="14834" max="14834" width="13.109375" style="38" bestFit="1" customWidth="1"/>
    <col min="14835" max="14835" width="7.44140625" style="38" customWidth="1"/>
    <col min="14836" max="14836" width="10.77734375" style="38" customWidth="1"/>
    <col min="14837" max="14837" width="9.6640625" style="38" bestFit="1" customWidth="1"/>
    <col min="14838" max="14838" width="12" style="38" customWidth="1"/>
    <col min="14839" max="15069" width="7.109375" style="38" customWidth="1"/>
    <col min="15070" max="15070" width="3.33203125" style="38" customWidth="1"/>
    <col min="15071" max="15071" width="8.109375" style="38" customWidth="1"/>
    <col min="15072" max="15072" width="12.33203125" style="38" customWidth="1"/>
    <col min="15073" max="15084" width="0" style="38" hidden="1"/>
    <col min="15085" max="15085" width="3.33203125" style="38" customWidth="1"/>
    <col min="15086" max="15086" width="12.88671875" style="38" customWidth="1"/>
    <col min="15087" max="15087" width="7.33203125" style="38" customWidth="1"/>
    <col min="15088" max="15088" width="11.88671875" style="38" customWidth="1"/>
    <col min="15089" max="15089" width="9.44140625" style="38" customWidth="1"/>
    <col min="15090" max="15090" width="13.109375" style="38" bestFit="1" customWidth="1"/>
    <col min="15091" max="15091" width="7.44140625" style="38" customWidth="1"/>
    <col min="15092" max="15092" width="10.77734375" style="38" customWidth="1"/>
    <col min="15093" max="15093" width="9.6640625" style="38" bestFit="1" customWidth="1"/>
    <col min="15094" max="15094" width="12" style="38" customWidth="1"/>
    <col min="15095" max="15325" width="7.109375" style="38" customWidth="1"/>
    <col min="15326" max="15326" width="3.33203125" style="38" customWidth="1"/>
    <col min="15327" max="15327" width="8.109375" style="38" customWidth="1"/>
    <col min="15328" max="15328" width="12.33203125" style="38" customWidth="1"/>
    <col min="15329" max="15340" width="0" style="38" hidden="1"/>
    <col min="15341" max="15341" width="3.33203125" style="38" customWidth="1"/>
    <col min="15342" max="15342" width="12.88671875" style="38" customWidth="1"/>
    <col min="15343" max="15343" width="7.33203125" style="38" customWidth="1"/>
    <col min="15344" max="15344" width="11.88671875" style="38" customWidth="1"/>
    <col min="15345" max="15345" width="9.44140625" style="38" customWidth="1"/>
    <col min="15346" max="15346" width="13.109375" style="38" bestFit="1" customWidth="1"/>
    <col min="15347" max="15347" width="7.44140625" style="38" customWidth="1"/>
    <col min="15348" max="15348" width="10.77734375" style="38" customWidth="1"/>
    <col min="15349" max="15349" width="9.6640625" style="38" bestFit="1" customWidth="1"/>
    <col min="15350" max="15350" width="12" style="38" customWidth="1"/>
    <col min="15351" max="15581" width="7.109375" style="38" customWidth="1"/>
    <col min="15582" max="15582" width="3.33203125" style="38" customWidth="1"/>
    <col min="15583" max="15583" width="8.109375" style="38" customWidth="1"/>
    <col min="15584" max="15584" width="12.33203125" style="38" customWidth="1"/>
    <col min="15585" max="15596" width="0" style="38" hidden="1"/>
    <col min="15597" max="15597" width="3.33203125" style="38" customWidth="1"/>
    <col min="15598" max="15598" width="12.88671875" style="38" customWidth="1"/>
    <col min="15599" max="15599" width="7.33203125" style="38" customWidth="1"/>
    <col min="15600" max="15600" width="11.88671875" style="38" customWidth="1"/>
    <col min="15601" max="15601" width="9.44140625" style="38" customWidth="1"/>
    <col min="15602" max="15602" width="13.109375" style="38" bestFit="1" customWidth="1"/>
    <col min="15603" max="15603" width="7.44140625" style="38" customWidth="1"/>
    <col min="15604" max="15604" width="10.77734375" style="38" customWidth="1"/>
    <col min="15605" max="15605" width="9.6640625" style="38" bestFit="1" customWidth="1"/>
    <col min="15606" max="15606" width="12" style="38" customWidth="1"/>
    <col min="15607" max="15837" width="7.109375" style="38" customWidth="1"/>
    <col min="15838" max="15838" width="3.33203125" style="38" customWidth="1"/>
    <col min="15839" max="15839" width="8.109375" style="38" customWidth="1"/>
    <col min="15840" max="15840" width="12.33203125" style="38" customWidth="1"/>
    <col min="15841" max="15852" width="0" style="38" hidden="1"/>
    <col min="15853" max="15853" width="3.33203125" style="38" customWidth="1"/>
    <col min="15854" max="15854" width="12.88671875" style="38" customWidth="1"/>
    <col min="15855" max="15855" width="7.33203125" style="38" customWidth="1"/>
    <col min="15856" max="15856" width="11.88671875" style="38" customWidth="1"/>
    <col min="15857" max="15857" width="9.44140625" style="38" customWidth="1"/>
    <col min="15858" max="15858" width="13.109375" style="38" bestFit="1" customWidth="1"/>
    <col min="15859" max="15859" width="7.44140625" style="38" customWidth="1"/>
    <col min="15860" max="15860" width="10.77734375" style="38" customWidth="1"/>
    <col min="15861" max="15861" width="9.6640625" style="38" bestFit="1" customWidth="1"/>
    <col min="15862" max="15862" width="12" style="38" customWidth="1"/>
    <col min="15863" max="16093" width="7.109375" style="38" customWidth="1"/>
    <col min="16094" max="16094" width="3.33203125" style="38" customWidth="1"/>
    <col min="16095" max="16095" width="8.109375" style="38" customWidth="1"/>
    <col min="16096" max="16096" width="12.33203125" style="38" customWidth="1"/>
    <col min="16097" max="16108" width="0" style="38" hidden="1"/>
    <col min="16109" max="16109" width="3.33203125" style="38" customWidth="1"/>
    <col min="16110" max="16110" width="12.88671875" style="38" customWidth="1"/>
    <col min="16111" max="16111" width="7.33203125" style="38" customWidth="1"/>
    <col min="16112" max="16112" width="11.88671875" style="38" customWidth="1"/>
    <col min="16113" max="16113" width="9.44140625" style="38" customWidth="1"/>
    <col min="16114" max="16114" width="13.109375" style="38" bestFit="1" customWidth="1"/>
    <col min="16115" max="16115" width="7.44140625" style="38" customWidth="1"/>
    <col min="16116" max="16116" width="10.77734375" style="38" customWidth="1"/>
    <col min="16117" max="16117" width="9.6640625" style="38" bestFit="1" customWidth="1"/>
    <col min="16118" max="16118" width="12" style="38" customWidth="1"/>
    <col min="16119" max="16349" width="7.109375" style="38" customWidth="1"/>
    <col min="16350" max="16350" width="3.33203125" style="38" customWidth="1"/>
    <col min="16351" max="16351" width="8.109375" style="38" customWidth="1"/>
    <col min="16352" max="16352" width="12.33203125" style="38" customWidth="1"/>
    <col min="16353" max="16384" width="0" style="38" hidden="1"/>
  </cols>
  <sheetData>
    <row r="1" spans="1:5" s="28" customFormat="1" x14ac:dyDescent="0.55000000000000004">
      <c r="A1" s="26" t="s">
        <v>538</v>
      </c>
      <c r="B1" s="26"/>
      <c r="C1" s="27"/>
      <c r="D1" s="27"/>
      <c r="E1" s="27"/>
    </row>
    <row r="2" spans="1:5" s="28" customFormat="1" x14ac:dyDescent="0.55000000000000004">
      <c r="A2" s="26" t="s">
        <v>536</v>
      </c>
      <c r="B2" s="29"/>
      <c r="C2" s="30"/>
      <c r="D2" s="30"/>
      <c r="E2" s="30"/>
    </row>
    <row r="3" spans="1:5" s="28" customFormat="1" x14ac:dyDescent="0.55000000000000004">
      <c r="A3" s="26" t="s">
        <v>537</v>
      </c>
      <c r="B3" s="26"/>
      <c r="C3" s="27"/>
      <c r="D3" s="27"/>
      <c r="E3" s="27"/>
    </row>
    <row r="4" spans="1:5" s="28" customFormat="1" x14ac:dyDescent="0.55000000000000004">
      <c r="A4" s="26" t="s">
        <v>543</v>
      </c>
      <c r="B4" s="26"/>
      <c r="C4" s="27"/>
      <c r="D4" s="27"/>
      <c r="E4" s="27"/>
    </row>
    <row r="5" spans="1:5" s="31" customFormat="1" ht="12.75" customHeight="1" x14ac:dyDescent="0.2">
      <c r="A5" s="26"/>
      <c r="B5" s="26"/>
      <c r="C5" s="27"/>
      <c r="D5" s="27"/>
      <c r="E5" s="27"/>
    </row>
    <row r="6" spans="1:5" s="31" customFormat="1" ht="24" customHeight="1" x14ac:dyDescent="0.2">
      <c r="A6" s="63" t="s">
        <v>532</v>
      </c>
      <c r="B6" s="65" t="s">
        <v>0</v>
      </c>
      <c r="C6" s="67" t="s">
        <v>534</v>
      </c>
      <c r="D6" s="67" t="s">
        <v>535</v>
      </c>
      <c r="E6" s="69" t="s">
        <v>533</v>
      </c>
    </row>
    <row r="7" spans="1:5" s="31" customFormat="1" x14ac:dyDescent="0.2">
      <c r="A7" s="64"/>
      <c r="B7" s="66"/>
      <c r="C7" s="68"/>
      <c r="D7" s="68"/>
      <c r="E7" s="70"/>
    </row>
    <row r="8" spans="1:5" s="34" customFormat="1" x14ac:dyDescent="0.55000000000000004">
      <c r="A8" s="32">
        <v>1</v>
      </c>
      <c r="B8" s="33" t="s">
        <v>4</v>
      </c>
      <c r="C8" s="44" t="e">
        <f>SUMIF(#REF!,รายจังหวัด!B8,#REF!)</f>
        <v>#REF!</v>
      </c>
      <c r="D8" s="44" t="e">
        <f>SUMIF(#REF!,รายจังหวัด!B8,#REF!)</f>
        <v>#REF!</v>
      </c>
      <c r="E8" s="52" t="e">
        <f>+D8+C8</f>
        <v>#REF!</v>
      </c>
    </row>
    <row r="9" spans="1:5" s="34" customFormat="1" x14ac:dyDescent="0.55000000000000004">
      <c r="A9" s="35">
        <v>2</v>
      </c>
      <c r="B9" s="36" t="s">
        <v>9</v>
      </c>
      <c r="C9" s="45" t="e">
        <f>SUMIF(#REF!,รายจังหวัด!B9,#REF!)</f>
        <v>#REF!</v>
      </c>
      <c r="D9" s="45" t="e">
        <f>SUMIF(#REF!,รายจังหวัด!B9,#REF!)</f>
        <v>#REF!</v>
      </c>
      <c r="E9" s="45" t="e">
        <f>+C9+D9</f>
        <v>#REF!</v>
      </c>
    </row>
    <row r="10" spans="1:5" s="34" customFormat="1" x14ac:dyDescent="0.55000000000000004">
      <c r="A10" s="35">
        <v>3</v>
      </c>
      <c r="B10" s="36" t="s">
        <v>24</v>
      </c>
      <c r="C10" s="46" t="e">
        <f>SUMIF(#REF!,รายจังหวัด!B10,#REF!)</f>
        <v>#REF!</v>
      </c>
      <c r="D10" s="46" t="e">
        <f>SUMIF(#REF!,รายจังหวัด!B10,#REF!)</f>
        <v>#REF!</v>
      </c>
      <c r="E10" s="45" t="e">
        <f t="shared" ref="E10:E73" si="0">+C10+D10</f>
        <v>#REF!</v>
      </c>
    </row>
    <row r="11" spans="1:5" s="34" customFormat="1" x14ac:dyDescent="0.55000000000000004">
      <c r="A11" s="35">
        <v>4</v>
      </c>
      <c r="B11" s="36" t="s">
        <v>26</v>
      </c>
      <c r="C11" s="46" t="e">
        <f>SUMIF(#REF!,รายจังหวัด!B11,#REF!)</f>
        <v>#REF!</v>
      </c>
      <c r="D11" s="46" t="e">
        <f>SUMIF(#REF!,รายจังหวัด!B11,#REF!)</f>
        <v>#REF!</v>
      </c>
      <c r="E11" s="45" t="e">
        <f t="shared" si="0"/>
        <v>#REF!</v>
      </c>
    </row>
    <row r="12" spans="1:5" s="37" customFormat="1" x14ac:dyDescent="0.55000000000000004">
      <c r="A12" s="35">
        <v>5</v>
      </c>
      <c r="B12" s="36" t="s">
        <v>27</v>
      </c>
      <c r="C12" s="47" t="e">
        <f>SUMIF(#REF!,รายจังหวัด!B12,#REF!)</f>
        <v>#REF!</v>
      </c>
      <c r="D12" s="47" t="e">
        <f>SUMIF(#REF!,รายจังหวัด!B12,#REF!)</f>
        <v>#REF!</v>
      </c>
      <c r="E12" s="45" t="e">
        <f t="shared" si="0"/>
        <v>#REF!</v>
      </c>
    </row>
    <row r="13" spans="1:5" s="37" customFormat="1" x14ac:dyDescent="0.55000000000000004">
      <c r="A13" s="35">
        <v>6</v>
      </c>
      <c r="B13" s="36" t="s">
        <v>33</v>
      </c>
      <c r="C13" s="46" t="e">
        <f>SUMIF(#REF!,รายจังหวัด!B13,#REF!)</f>
        <v>#REF!</v>
      </c>
      <c r="D13" s="46" t="e">
        <f>SUMIF(#REF!,รายจังหวัด!B13,#REF!)</f>
        <v>#REF!</v>
      </c>
      <c r="E13" s="45" t="e">
        <f t="shared" si="0"/>
        <v>#REF!</v>
      </c>
    </row>
    <row r="14" spans="1:5" s="37" customFormat="1" x14ac:dyDescent="0.55000000000000004">
      <c r="A14" s="35">
        <v>7</v>
      </c>
      <c r="B14" s="36" t="s">
        <v>61</v>
      </c>
      <c r="C14" s="45" t="e">
        <f>SUMIF(#REF!,รายจังหวัด!B14,#REF!)</f>
        <v>#REF!</v>
      </c>
      <c r="D14" s="45" t="e">
        <f>SUMIF(#REF!,รายจังหวัด!B14,#REF!)</f>
        <v>#REF!</v>
      </c>
      <c r="E14" s="45" t="e">
        <f t="shared" si="0"/>
        <v>#REF!</v>
      </c>
    </row>
    <row r="15" spans="1:5" s="37" customFormat="1" x14ac:dyDescent="0.55000000000000004">
      <c r="A15" s="35">
        <v>8</v>
      </c>
      <c r="B15" s="36" t="s">
        <v>64</v>
      </c>
      <c r="C15" s="45" t="e">
        <f>SUMIF(#REF!,รายจังหวัด!B15,#REF!)</f>
        <v>#REF!</v>
      </c>
      <c r="D15" s="45" t="e">
        <f>SUMIF(#REF!,รายจังหวัด!B15,#REF!)</f>
        <v>#REF!</v>
      </c>
      <c r="E15" s="45" t="e">
        <f t="shared" si="0"/>
        <v>#REF!</v>
      </c>
    </row>
    <row r="16" spans="1:5" s="37" customFormat="1" x14ac:dyDescent="0.55000000000000004">
      <c r="A16" s="35">
        <v>9</v>
      </c>
      <c r="B16" s="36" t="s">
        <v>73</v>
      </c>
      <c r="C16" s="46" t="e">
        <f>SUMIF(#REF!,รายจังหวัด!B16,#REF!)</f>
        <v>#REF!</v>
      </c>
      <c r="D16" s="46" t="e">
        <f>SUMIF(#REF!,รายจังหวัด!B16,#REF!)</f>
        <v>#REF!</v>
      </c>
      <c r="E16" s="45" t="e">
        <f t="shared" si="0"/>
        <v>#REF!</v>
      </c>
    </row>
    <row r="17" spans="1:5" s="37" customFormat="1" x14ac:dyDescent="0.55000000000000004">
      <c r="A17" s="35">
        <v>10</v>
      </c>
      <c r="B17" s="36" t="s">
        <v>81</v>
      </c>
      <c r="C17" s="46" t="e">
        <f>SUMIF(#REF!,รายจังหวัด!B17,#REF!)</f>
        <v>#REF!</v>
      </c>
      <c r="D17" s="46" t="e">
        <f>SUMIF(#REF!,รายจังหวัด!B17,#REF!)</f>
        <v>#REF!</v>
      </c>
      <c r="E17" s="45" t="e">
        <f t="shared" si="0"/>
        <v>#REF!</v>
      </c>
    </row>
    <row r="18" spans="1:5" s="37" customFormat="1" x14ac:dyDescent="0.55000000000000004">
      <c r="A18" s="35">
        <v>11</v>
      </c>
      <c r="B18" s="36" t="s">
        <v>82</v>
      </c>
      <c r="C18" s="47" t="e">
        <f>SUMIF(#REF!,รายจังหวัด!B18,#REF!)</f>
        <v>#REF!</v>
      </c>
      <c r="D18" s="47" t="e">
        <f>SUMIF(#REF!,รายจังหวัด!B18,#REF!)</f>
        <v>#REF!</v>
      </c>
      <c r="E18" s="45" t="e">
        <f t="shared" si="0"/>
        <v>#REF!</v>
      </c>
    </row>
    <row r="19" spans="1:5" s="37" customFormat="1" x14ac:dyDescent="0.55000000000000004">
      <c r="A19" s="35">
        <v>12</v>
      </c>
      <c r="B19" s="36" t="s">
        <v>83</v>
      </c>
      <c r="C19" s="46" t="e">
        <f>SUMIF(#REF!,รายจังหวัด!B19,#REF!)</f>
        <v>#REF!</v>
      </c>
      <c r="D19" s="46" t="e">
        <f>SUMIF(#REF!,รายจังหวัด!B19,#REF!)</f>
        <v>#REF!</v>
      </c>
      <c r="E19" s="45" t="e">
        <f t="shared" si="0"/>
        <v>#REF!</v>
      </c>
    </row>
    <row r="20" spans="1:5" s="37" customFormat="1" x14ac:dyDescent="0.55000000000000004">
      <c r="A20" s="35">
        <v>13</v>
      </c>
      <c r="B20" s="36" t="s">
        <v>93</v>
      </c>
      <c r="C20" s="46" t="e">
        <f>SUMIF(#REF!,รายจังหวัด!B20,#REF!)</f>
        <v>#REF!</v>
      </c>
      <c r="D20" s="46" t="e">
        <f>SUMIF(#REF!,รายจังหวัด!B20,#REF!)</f>
        <v>#REF!</v>
      </c>
      <c r="E20" s="45" t="e">
        <f t="shared" si="0"/>
        <v>#REF!</v>
      </c>
    </row>
    <row r="21" spans="1:5" s="37" customFormat="1" x14ac:dyDescent="0.55000000000000004">
      <c r="A21" s="35">
        <v>14</v>
      </c>
      <c r="B21" s="36" t="s">
        <v>99</v>
      </c>
      <c r="C21" s="47" t="e">
        <f>SUMIF(#REF!,รายจังหวัด!B21,#REF!)</f>
        <v>#REF!</v>
      </c>
      <c r="D21" s="47" t="e">
        <f>SUMIF(#REF!,รายจังหวัด!B21,#REF!)</f>
        <v>#REF!</v>
      </c>
      <c r="E21" s="45" t="e">
        <f t="shared" si="0"/>
        <v>#REF!</v>
      </c>
    </row>
    <row r="22" spans="1:5" s="37" customFormat="1" x14ac:dyDescent="0.55000000000000004">
      <c r="A22" s="35">
        <v>15</v>
      </c>
      <c r="B22" s="36" t="s">
        <v>107</v>
      </c>
      <c r="C22" s="46" t="e">
        <f>SUMIF(#REF!,รายจังหวัด!B22,#REF!)</f>
        <v>#REF!</v>
      </c>
      <c r="D22" s="46" t="e">
        <f>SUMIF(#REF!,รายจังหวัด!B22,#REF!)</f>
        <v>#REF!</v>
      </c>
      <c r="E22" s="45" t="e">
        <f t="shared" si="0"/>
        <v>#REF!</v>
      </c>
    </row>
    <row r="23" spans="1:5" s="37" customFormat="1" x14ac:dyDescent="0.55000000000000004">
      <c r="A23" s="35">
        <v>16</v>
      </c>
      <c r="B23" s="36" t="s">
        <v>108</v>
      </c>
      <c r="C23" s="45" t="e">
        <f>SUMIF(#REF!,รายจังหวัด!B23,#REF!)</f>
        <v>#REF!</v>
      </c>
      <c r="D23" s="45" t="e">
        <f>SUMIF(#REF!,รายจังหวัด!B23,#REF!)</f>
        <v>#REF!</v>
      </c>
      <c r="E23" s="45" t="e">
        <f t="shared" si="0"/>
        <v>#REF!</v>
      </c>
    </row>
    <row r="24" spans="1:5" s="37" customFormat="1" x14ac:dyDescent="0.55000000000000004">
      <c r="A24" s="35">
        <v>17</v>
      </c>
      <c r="B24" s="36" t="s">
        <v>119</v>
      </c>
      <c r="C24" s="46" t="e">
        <f>SUMIF(#REF!,รายจังหวัด!B24,#REF!)</f>
        <v>#REF!</v>
      </c>
      <c r="D24" s="46" t="e">
        <f>SUMIF(#REF!,รายจังหวัด!B24,#REF!)</f>
        <v>#REF!</v>
      </c>
      <c r="E24" s="45" t="e">
        <f t="shared" si="0"/>
        <v>#REF!</v>
      </c>
    </row>
    <row r="25" spans="1:5" s="37" customFormat="1" x14ac:dyDescent="0.55000000000000004">
      <c r="A25" s="35">
        <v>18</v>
      </c>
      <c r="B25" s="36" t="s">
        <v>121</v>
      </c>
      <c r="C25" s="45" t="e">
        <f>SUMIF(#REF!,รายจังหวัด!B25,#REF!)</f>
        <v>#REF!</v>
      </c>
      <c r="D25" s="45" t="e">
        <f>SUMIF(#REF!,รายจังหวัด!B25,#REF!)</f>
        <v>#REF!</v>
      </c>
      <c r="E25" s="45" t="e">
        <f t="shared" si="0"/>
        <v>#REF!</v>
      </c>
    </row>
    <row r="26" spans="1:5" s="34" customFormat="1" x14ac:dyDescent="0.55000000000000004">
      <c r="A26" s="35">
        <v>19</v>
      </c>
      <c r="B26" s="36" t="s">
        <v>126</v>
      </c>
      <c r="C26" s="45" t="e">
        <f>SUMIF(#REF!,รายจังหวัด!B26,#REF!)</f>
        <v>#REF!</v>
      </c>
      <c r="D26" s="45" t="e">
        <f>SUMIF(#REF!,รายจังหวัด!B26,#REF!)</f>
        <v>#REF!</v>
      </c>
      <c r="E26" s="45" t="e">
        <f t="shared" si="0"/>
        <v>#REF!</v>
      </c>
    </row>
    <row r="27" spans="1:5" s="37" customFormat="1" x14ac:dyDescent="0.55000000000000004">
      <c r="A27" s="35">
        <v>20</v>
      </c>
      <c r="B27" s="36" t="s">
        <v>127</v>
      </c>
      <c r="C27" s="46" t="e">
        <f>SUMIF(#REF!,รายจังหวัด!B27,#REF!)</f>
        <v>#REF!</v>
      </c>
      <c r="D27" s="46" t="e">
        <f>SUMIF(#REF!,รายจังหวัด!B27,#REF!)</f>
        <v>#REF!</v>
      </c>
      <c r="E27" s="45" t="e">
        <f t="shared" si="0"/>
        <v>#REF!</v>
      </c>
    </row>
    <row r="28" spans="1:5" s="37" customFormat="1" x14ac:dyDescent="0.55000000000000004">
      <c r="A28" s="35">
        <v>21</v>
      </c>
      <c r="B28" s="36" t="s">
        <v>134</v>
      </c>
      <c r="C28" s="46" t="e">
        <f>SUMIF(#REF!,รายจังหวัด!B28,#REF!)</f>
        <v>#REF!</v>
      </c>
      <c r="D28" s="46" t="e">
        <f>SUMIF(#REF!,รายจังหวัด!B28,#REF!)</f>
        <v>#REF!</v>
      </c>
      <c r="E28" s="45" t="e">
        <f t="shared" si="0"/>
        <v>#REF!</v>
      </c>
    </row>
    <row r="29" spans="1:5" s="37" customFormat="1" x14ac:dyDescent="0.55000000000000004">
      <c r="A29" s="35">
        <v>22</v>
      </c>
      <c r="B29" s="36" t="s">
        <v>174</v>
      </c>
      <c r="C29" s="46" t="e">
        <f>SUMIF(#REF!,รายจังหวัด!B29,#REF!)</f>
        <v>#REF!</v>
      </c>
      <c r="D29" s="46" t="e">
        <f>SUMIF(#REF!,รายจังหวัด!B29,#REF!)</f>
        <v>#REF!</v>
      </c>
      <c r="E29" s="45" t="e">
        <f t="shared" si="0"/>
        <v>#REF!</v>
      </c>
    </row>
    <row r="30" spans="1:5" s="37" customFormat="1" x14ac:dyDescent="0.55000000000000004">
      <c r="A30" s="35">
        <v>23</v>
      </c>
      <c r="B30" s="36" t="s">
        <v>176</v>
      </c>
      <c r="C30" s="46" t="e">
        <f>SUMIF(#REF!,รายจังหวัด!B30,#REF!)</f>
        <v>#REF!</v>
      </c>
      <c r="D30" s="46" t="e">
        <f>SUMIF(#REF!,รายจังหวัด!B30,#REF!)</f>
        <v>#REF!</v>
      </c>
      <c r="E30" s="45" t="e">
        <f t="shared" si="0"/>
        <v>#REF!</v>
      </c>
    </row>
    <row r="31" spans="1:5" s="37" customFormat="1" x14ac:dyDescent="0.55000000000000004">
      <c r="A31" s="35">
        <v>24</v>
      </c>
      <c r="B31" s="36" t="s">
        <v>196</v>
      </c>
      <c r="C31" s="46" t="e">
        <f>SUMIF(#REF!,รายจังหวัด!B31,#REF!)</f>
        <v>#REF!</v>
      </c>
      <c r="D31" s="46" t="e">
        <f>SUMIF(#REF!,รายจังหวัด!B31,#REF!)</f>
        <v>#REF!</v>
      </c>
      <c r="E31" s="45" t="e">
        <f t="shared" si="0"/>
        <v>#REF!</v>
      </c>
    </row>
    <row r="32" spans="1:5" s="37" customFormat="1" x14ac:dyDescent="0.55000000000000004">
      <c r="A32" s="35">
        <v>25</v>
      </c>
      <c r="B32" s="36" t="s">
        <v>197</v>
      </c>
      <c r="C32" s="46" t="e">
        <f>SUMIF(#REF!,รายจังหวัด!B32,#REF!)</f>
        <v>#REF!</v>
      </c>
      <c r="D32" s="46" t="e">
        <f>SUMIF(#REF!,รายจังหวัด!B32,#REF!)</f>
        <v>#REF!</v>
      </c>
      <c r="E32" s="45" t="e">
        <f t="shared" si="0"/>
        <v>#REF!</v>
      </c>
    </row>
    <row r="33" spans="1:5" s="37" customFormat="1" x14ac:dyDescent="0.55000000000000004">
      <c r="A33" s="35">
        <v>26</v>
      </c>
      <c r="B33" s="36" t="s">
        <v>217</v>
      </c>
      <c r="C33" s="45" t="e">
        <f>SUMIF(#REF!,รายจังหวัด!B33,#REF!)</f>
        <v>#REF!</v>
      </c>
      <c r="D33" s="45" t="e">
        <f>SUMIF(#REF!,รายจังหวัด!B33,#REF!)</f>
        <v>#REF!</v>
      </c>
      <c r="E33" s="45" t="e">
        <f t="shared" si="0"/>
        <v>#REF!</v>
      </c>
    </row>
    <row r="34" spans="1:5" s="37" customFormat="1" x14ac:dyDescent="0.55000000000000004">
      <c r="A34" s="35">
        <v>27</v>
      </c>
      <c r="B34" s="36" t="s">
        <v>218</v>
      </c>
      <c r="C34" s="45" t="e">
        <f>SUMIF(#REF!,รายจังหวัด!B34,#REF!)</f>
        <v>#REF!</v>
      </c>
      <c r="D34" s="45" t="e">
        <f>SUMIF(#REF!,รายจังหวัด!B34,#REF!)</f>
        <v>#REF!</v>
      </c>
      <c r="E34" s="45" t="e">
        <f t="shared" si="0"/>
        <v>#REF!</v>
      </c>
    </row>
    <row r="35" spans="1:5" s="37" customFormat="1" x14ac:dyDescent="0.55000000000000004">
      <c r="A35" s="35">
        <v>28</v>
      </c>
      <c r="B35" s="36" t="s">
        <v>223</v>
      </c>
      <c r="C35" s="46" t="e">
        <f>SUMIF(#REF!,รายจังหวัด!B35,#REF!)</f>
        <v>#REF!</v>
      </c>
      <c r="D35" s="46" t="e">
        <f>SUMIF(#REF!,รายจังหวัด!B35,#REF!)</f>
        <v>#REF!</v>
      </c>
      <c r="E35" s="45" t="e">
        <f t="shared" si="0"/>
        <v>#REF!</v>
      </c>
    </row>
    <row r="36" spans="1:5" s="37" customFormat="1" x14ac:dyDescent="0.55000000000000004">
      <c r="A36" s="35">
        <v>29</v>
      </c>
      <c r="B36" s="36" t="s">
        <v>224</v>
      </c>
      <c r="C36" s="46" t="e">
        <f>SUMIF(#REF!,รายจังหวัด!B36,#REF!)</f>
        <v>#REF!</v>
      </c>
      <c r="D36" s="46" t="e">
        <f>SUMIF(#REF!,รายจังหวัด!B36,#REF!)</f>
        <v>#REF!</v>
      </c>
      <c r="E36" s="45" t="e">
        <f t="shared" si="0"/>
        <v>#REF!</v>
      </c>
    </row>
    <row r="37" spans="1:5" s="37" customFormat="1" x14ac:dyDescent="0.55000000000000004">
      <c r="A37" s="35">
        <v>30</v>
      </c>
      <c r="B37" s="36" t="s">
        <v>230</v>
      </c>
      <c r="C37" s="46" t="e">
        <f>SUMIF(#REF!,รายจังหวัด!B37,#REF!)</f>
        <v>#REF!</v>
      </c>
      <c r="D37" s="46" t="e">
        <f>SUMIF(#REF!,รายจังหวัด!B37,#REF!)</f>
        <v>#REF!</v>
      </c>
      <c r="E37" s="45" t="e">
        <f t="shared" si="0"/>
        <v>#REF!</v>
      </c>
    </row>
    <row r="38" spans="1:5" s="37" customFormat="1" x14ac:dyDescent="0.55000000000000004">
      <c r="A38" s="35">
        <v>31</v>
      </c>
      <c r="B38" s="36" t="s">
        <v>231</v>
      </c>
      <c r="C38" s="46" t="e">
        <f>SUMIF(#REF!,รายจังหวัด!B38,#REF!)</f>
        <v>#REF!</v>
      </c>
      <c r="D38" s="46" t="e">
        <f>SUMIF(#REF!,รายจังหวัด!B38,#REF!)</f>
        <v>#REF!</v>
      </c>
      <c r="E38" s="45" t="e">
        <f t="shared" si="0"/>
        <v>#REF!</v>
      </c>
    </row>
    <row r="39" spans="1:5" s="37" customFormat="1" x14ac:dyDescent="0.55000000000000004">
      <c r="A39" s="35">
        <v>32</v>
      </c>
      <c r="B39" s="36" t="s">
        <v>267</v>
      </c>
      <c r="C39" s="46" t="e">
        <f>SUMIF(#REF!,รายจังหวัด!B39,#REF!)</f>
        <v>#REF!</v>
      </c>
      <c r="D39" s="46" t="e">
        <f>SUMIF(#REF!,รายจังหวัด!B39,#REF!)</f>
        <v>#REF!</v>
      </c>
      <c r="E39" s="45" t="e">
        <f t="shared" si="0"/>
        <v>#REF!</v>
      </c>
    </row>
    <row r="40" spans="1:5" s="34" customFormat="1" x14ac:dyDescent="0.55000000000000004">
      <c r="A40" s="35">
        <v>33</v>
      </c>
      <c r="B40" s="36" t="s">
        <v>268</v>
      </c>
      <c r="C40" s="46" t="e">
        <f>SUMIF(#REF!,รายจังหวัด!B40,#REF!)</f>
        <v>#REF!</v>
      </c>
      <c r="D40" s="46" t="e">
        <f>SUMIF(#REF!,รายจังหวัด!B40,#REF!)</f>
        <v>#REF!</v>
      </c>
      <c r="E40" s="45" t="e">
        <f t="shared" si="0"/>
        <v>#REF!</v>
      </c>
    </row>
    <row r="41" spans="1:5" s="37" customFormat="1" x14ac:dyDescent="0.55000000000000004">
      <c r="A41" s="35">
        <v>34</v>
      </c>
      <c r="B41" s="36" t="s">
        <v>275</v>
      </c>
      <c r="C41" s="46" t="e">
        <f>SUMIF(#REF!,รายจังหวัด!B41,#REF!)</f>
        <v>#REF!</v>
      </c>
      <c r="D41" s="46" t="e">
        <f>SUMIF(#REF!,รายจังหวัด!B41,#REF!)</f>
        <v>#REF!</v>
      </c>
      <c r="E41" s="45" t="e">
        <f t="shared" si="0"/>
        <v>#REF!</v>
      </c>
    </row>
    <row r="42" spans="1:5" s="37" customFormat="1" x14ac:dyDescent="0.55000000000000004">
      <c r="A42" s="35">
        <v>35</v>
      </c>
      <c r="B42" s="36" t="s">
        <v>276</v>
      </c>
      <c r="C42" s="46" t="e">
        <f>SUMIF(#REF!,รายจังหวัด!B42,#REF!)</f>
        <v>#REF!</v>
      </c>
      <c r="D42" s="46" t="e">
        <f>SUMIF(#REF!,รายจังหวัด!B42,#REF!)</f>
        <v>#REF!</v>
      </c>
      <c r="E42" s="45" t="e">
        <f t="shared" si="0"/>
        <v>#REF!</v>
      </c>
    </row>
    <row r="43" spans="1:5" s="37" customFormat="1" x14ac:dyDescent="0.55000000000000004">
      <c r="A43" s="35">
        <v>36</v>
      </c>
      <c r="B43" s="36" t="s">
        <v>286</v>
      </c>
      <c r="C43" s="46" t="e">
        <f>SUMIF(#REF!,รายจังหวัด!B43,#REF!)</f>
        <v>#REF!</v>
      </c>
      <c r="D43" s="46" t="e">
        <f>SUMIF(#REF!,รายจังหวัด!B43,#REF!)</f>
        <v>#REF!</v>
      </c>
      <c r="E43" s="45" t="e">
        <f t="shared" si="0"/>
        <v>#REF!</v>
      </c>
    </row>
    <row r="44" spans="1:5" s="37" customFormat="1" x14ac:dyDescent="0.55000000000000004">
      <c r="A44" s="35">
        <v>37</v>
      </c>
      <c r="B44" s="36" t="s">
        <v>293</v>
      </c>
      <c r="C44" s="46" t="e">
        <f>SUMIF(#REF!,รายจังหวัด!B44,#REF!)</f>
        <v>#REF!</v>
      </c>
      <c r="D44" s="46" t="e">
        <f>SUMIF(#REF!,รายจังหวัด!B44,#REF!)</f>
        <v>#REF!</v>
      </c>
      <c r="E44" s="45" t="e">
        <f t="shared" si="0"/>
        <v>#REF!</v>
      </c>
    </row>
    <row r="45" spans="1:5" s="37" customFormat="1" x14ac:dyDescent="0.55000000000000004">
      <c r="A45" s="35">
        <v>38</v>
      </c>
      <c r="B45" s="36" t="s">
        <v>294</v>
      </c>
      <c r="C45" s="46" t="e">
        <f>SUMIF(#REF!,รายจังหวัด!B45,#REF!)</f>
        <v>#REF!</v>
      </c>
      <c r="D45" s="46" t="e">
        <f>SUMIF(#REF!,รายจังหวัด!B45,#REF!)</f>
        <v>#REF!</v>
      </c>
      <c r="E45" s="45" t="e">
        <f t="shared" si="0"/>
        <v>#REF!</v>
      </c>
    </row>
    <row r="46" spans="1:5" s="37" customFormat="1" x14ac:dyDescent="0.55000000000000004">
      <c r="A46" s="35">
        <v>39</v>
      </c>
      <c r="B46" s="36" t="s">
        <v>295</v>
      </c>
      <c r="C46" s="46" t="e">
        <f>SUMIF(#REF!,รายจังหวัด!B46,#REF!)</f>
        <v>#REF!</v>
      </c>
      <c r="D46" s="46" t="e">
        <f>SUMIF(#REF!,รายจังหวัด!B46,#REF!)</f>
        <v>#REF!</v>
      </c>
      <c r="E46" s="45" t="e">
        <f t="shared" si="0"/>
        <v>#REF!</v>
      </c>
    </row>
    <row r="47" spans="1:5" s="37" customFormat="1" x14ac:dyDescent="0.55000000000000004">
      <c r="A47" s="35">
        <v>40</v>
      </c>
      <c r="B47" s="36" t="s">
        <v>296</v>
      </c>
      <c r="C47" s="46" t="e">
        <f>SUMIF(#REF!,รายจังหวัด!B47,#REF!)</f>
        <v>#REF!</v>
      </c>
      <c r="D47" s="46" t="e">
        <f>SUMIF(#REF!,รายจังหวัด!B47,#REF!)</f>
        <v>#REF!</v>
      </c>
      <c r="E47" s="45" t="e">
        <f t="shared" si="0"/>
        <v>#REF!</v>
      </c>
    </row>
    <row r="48" spans="1:5" s="37" customFormat="1" x14ac:dyDescent="0.55000000000000004">
      <c r="A48" s="35">
        <v>41</v>
      </c>
      <c r="B48" s="36" t="s">
        <v>307</v>
      </c>
      <c r="C48" s="46" t="e">
        <f>SUMIF(#REF!,รายจังหวัด!B48,#REF!)</f>
        <v>#REF!</v>
      </c>
      <c r="D48" s="46" t="e">
        <f>SUMIF(#REF!,รายจังหวัด!B48,#REF!)</f>
        <v>#REF!</v>
      </c>
      <c r="E48" s="45" t="e">
        <f t="shared" si="0"/>
        <v>#REF!</v>
      </c>
    </row>
    <row r="49" spans="1:5" s="37" customFormat="1" x14ac:dyDescent="0.55000000000000004">
      <c r="A49" s="35">
        <v>42</v>
      </c>
      <c r="B49" s="36" t="s">
        <v>308</v>
      </c>
      <c r="C49" s="46" t="e">
        <f>SUMIF(#REF!,รายจังหวัด!B49,#REF!)</f>
        <v>#REF!</v>
      </c>
      <c r="D49" s="46" t="e">
        <f>SUMIF(#REF!,รายจังหวัด!B49,#REF!)</f>
        <v>#REF!</v>
      </c>
      <c r="E49" s="45" t="e">
        <f t="shared" si="0"/>
        <v>#REF!</v>
      </c>
    </row>
    <row r="50" spans="1:5" s="37" customFormat="1" x14ac:dyDescent="0.55000000000000004">
      <c r="A50" s="35">
        <v>43</v>
      </c>
      <c r="B50" s="36" t="s">
        <v>316</v>
      </c>
      <c r="C50" s="46" t="e">
        <f>SUMIF(#REF!,รายจังหวัด!B50,#REF!)</f>
        <v>#REF!</v>
      </c>
      <c r="D50" s="46" t="e">
        <f>SUMIF(#REF!,รายจังหวัด!B50,#REF!)</f>
        <v>#REF!</v>
      </c>
      <c r="E50" s="45" t="e">
        <f t="shared" si="0"/>
        <v>#REF!</v>
      </c>
    </row>
    <row r="51" spans="1:5" x14ac:dyDescent="0.55000000000000004">
      <c r="A51" s="35">
        <v>44</v>
      </c>
      <c r="B51" s="36" t="s">
        <v>317</v>
      </c>
      <c r="C51" s="46" t="e">
        <f>SUMIF(#REF!,รายจังหวัด!B51,#REF!)</f>
        <v>#REF!</v>
      </c>
      <c r="D51" s="46" t="e">
        <f>SUMIF(#REF!,รายจังหวัด!B51,#REF!)</f>
        <v>#REF!</v>
      </c>
      <c r="E51" s="45" t="e">
        <f t="shared" si="0"/>
        <v>#REF!</v>
      </c>
    </row>
    <row r="52" spans="1:5" x14ac:dyDescent="0.55000000000000004">
      <c r="A52" s="35">
        <v>45</v>
      </c>
      <c r="B52" s="36" t="s">
        <v>318</v>
      </c>
      <c r="C52" s="46" t="e">
        <f>SUMIF(#REF!,รายจังหวัด!B52,#REF!)</f>
        <v>#REF!</v>
      </c>
      <c r="D52" s="46" t="e">
        <f>SUMIF(#REF!,รายจังหวัด!B52,#REF!)</f>
        <v>#REF!</v>
      </c>
      <c r="E52" s="45" t="e">
        <f t="shared" si="0"/>
        <v>#REF!</v>
      </c>
    </row>
    <row r="53" spans="1:5" x14ac:dyDescent="0.55000000000000004">
      <c r="A53" s="35">
        <v>46</v>
      </c>
      <c r="B53" s="36" t="s">
        <v>322</v>
      </c>
      <c r="C53" s="45" t="e">
        <f>SUMIF(#REF!,รายจังหวัด!B53,#REF!)</f>
        <v>#REF!</v>
      </c>
      <c r="D53" s="45" t="e">
        <f>SUMIF(#REF!,รายจังหวัด!B53,#REF!)</f>
        <v>#REF!</v>
      </c>
      <c r="E53" s="45" t="e">
        <f t="shared" si="0"/>
        <v>#REF!</v>
      </c>
    </row>
    <row r="54" spans="1:5" x14ac:dyDescent="0.55000000000000004">
      <c r="A54" s="35">
        <v>47</v>
      </c>
      <c r="B54" s="36" t="s">
        <v>323</v>
      </c>
      <c r="C54" s="48" t="e">
        <f>SUMIF(#REF!,รายจังหวัด!B54,#REF!)</f>
        <v>#REF!</v>
      </c>
      <c r="D54" s="48" t="e">
        <f>SUMIF(#REF!,รายจังหวัด!B54,#REF!)</f>
        <v>#REF!</v>
      </c>
      <c r="E54" s="45" t="e">
        <f t="shared" si="0"/>
        <v>#REF!</v>
      </c>
    </row>
    <row r="55" spans="1:5" x14ac:dyDescent="0.55000000000000004">
      <c r="A55" s="35">
        <v>48</v>
      </c>
      <c r="B55" s="36" t="s">
        <v>340</v>
      </c>
      <c r="C55" s="45" t="e">
        <f>SUMIF(#REF!,รายจังหวัด!B55,#REF!)</f>
        <v>#REF!</v>
      </c>
      <c r="D55" s="45" t="e">
        <f>SUMIF(#REF!,รายจังหวัด!B55,#REF!)</f>
        <v>#REF!</v>
      </c>
      <c r="E55" s="45" t="e">
        <f t="shared" si="0"/>
        <v>#REF!</v>
      </c>
    </row>
    <row r="56" spans="1:5" x14ac:dyDescent="0.55000000000000004">
      <c r="A56" s="35">
        <v>49</v>
      </c>
      <c r="B56" s="36" t="s">
        <v>344</v>
      </c>
      <c r="C56" s="49" t="e">
        <f>SUMIF(#REF!,รายจังหวัด!B56,#REF!)</f>
        <v>#REF!</v>
      </c>
      <c r="D56" s="49" t="e">
        <f>SUMIF(#REF!,รายจังหวัด!B56,#REF!)</f>
        <v>#REF!</v>
      </c>
      <c r="E56" s="45" t="e">
        <f t="shared" si="0"/>
        <v>#REF!</v>
      </c>
    </row>
    <row r="57" spans="1:5" x14ac:dyDescent="0.55000000000000004">
      <c r="A57" s="35">
        <v>50</v>
      </c>
      <c r="B57" s="36" t="s">
        <v>345</v>
      </c>
      <c r="C57" s="49" t="e">
        <f>SUMIF(#REF!,รายจังหวัด!B57,#REF!)</f>
        <v>#REF!</v>
      </c>
      <c r="D57" s="49" t="e">
        <f>SUMIF(#REF!,รายจังหวัด!B57,#REF!)</f>
        <v>#REF!</v>
      </c>
      <c r="E57" s="45" t="e">
        <f t="shared" si="0"/>
        <v>#REF!</v>
      </c>
    </row>
    <row r="58" spans="1:5" x14ac:dyDescent="0.55000000000000004">
      <c r="A58" s="35">
        <v>51</v>
      </c>
      <c r="B58" s="36" t="s">
        <v>346</v>
      </c>
      <c r="C58" s="49" t="e">
        <f>SUMIF(#REF!,รายจังหวัด!B58,#REF!)</f>
        <v>#REF!</v>
      </c>
      <c r="D58" s="49" t="e">
        <f>SUMIF(#REF!,รายจังหวัด!B58,#REF!)</f>
        <v>#REF!</v>
      </c>
      <c r="E58" s="45" t="e">
        <f t="shared" si="0"/>
        <v>#REF!</v>
      </c>
    </row>
    <row r="59" spans="1:5" x14ac:dyDescent="0.55000000000000004">
      <c r="A59" s="35">
        <v>52</v>
      </c>
      <c r="B59" s="36" t="s">
        <v>347</v>
      </c>
      <c r="C59" s="49" t="e">
        <f>SUMIF(#REF!,รายจังหวัด!B59,#REF!)</f>
        <v>#REF!</v>
      </c>
      <c r="D59" s="49" t="e">
        <f>SUMIF(#REF!,รายจังหวัด!B59,#REF!)</f>
        <v>#REF!</v>
      </c>
      <c r="E59" s="45" t="e">
        <f t="shared" si="0"/>
        <v>#REF!</v>
      </c>
    </row>
    <row r="60" spans="1:5" x14ac:dyDescent="0.55000000000000004">
      <c r="A60" s="35">
        <v>53</v>
      </c>
      <c r="B60" s="36" t="s">
        <v>348</v>
      </c>
      <c r="C60" s="49" t="e">
        <f>SUMIF(#REF!,รายจังหวัด!B60,#REF!)</f>
        <v>#REF!</v>
      </c>
      <c r="D60" s="49" t="e">
        <f>SUMIF(#REF!,รายจังหวัด!B60,#REF!)</f>
        <v>#REF!</v>
      </c>
      <c r="E60" s="45" t="e">
        <f t="shared" si="0"/>
        <v>#REF!</v>
      </c>
    </row>
    <row r="61" spans="1:5" x14ac:dyDescent="0.55000000000000004">
      <c r="A61" s="35">
        <v>54</v>
      </c>
      <c r="B61" s="36" t="s">
        <v>381</v>
      </c>
      <c r="C61" s="49" t="e">
        <f>SUMIF(#REF!,รายจังหวัด!B61,#REF!)</f>
        <v>#REF!</v>
      </c>
      <c r="D61" s="49" t="e">
        <f>SUMIF(#REF!,รายจังหวัด!B61,#REF!)</f>
        <v>#REF!</v>
      </c>
      <c r="E61" s="45" t="e">
        <f t="shared" si="0"/>
        <v>#REF!</v>
      </c>
    </row>
    <row r="62" spans="1:5" x14ac:dyDescent="0.55000000000000004">
      <c r="A62" s="35">
        <v>55</v>
      </c>
      <c r="B62" s="36" t="s">
        <v>382</v>
      </c>
      <c r="C62" s="49" t="e">
        <f>SUMIF(#REF!,รายจังหวัด!B62,#REF!)</f>
        <v>#REF!</v>
      </c>
      <c r="D62" s="49" t="e">
        <f>SUMIF(#REF!,รายจังหวัด!B62,#REF!)</f>
        <v>#REF!</v>
      </c>
      <c r="E62" s="45" t="e">
        <f t="shared" si="0"/>
        <v>#REF!</v>
      </c>
    </row>
    <row r="63" spans="1:5" x14ac:dyDescent="0.55000000000000004">
      <c r="A63" s="35">
        <v>56</v>
      </c>
      <c r="B63" s="36" t="s">
        <v>383</v>
      </c>
      <c r="C63" s="49" t="e">
        <f>SUMIF(#REF!,รายจังหวัด!B63,#REF!)</f>
        <v>#REF!</v>
      </c>
      <c r="D63" s="49" t="e">
        <f>SUMIF(#REF!,รายจังหวัด!B63,#REF!)</f>
        <v>#REF!</v>
      </c>
      <c r="E63" s="45" t="e">
        <f t="shared" si="0"/>
        <v>#REF!</v>
      </c>
    </row>
    <row r="64" spans="1:5" x14ac:dyDescent="0.55000000000000004">
      <c r="A64" s="35">
        <v>57</v>
      </c>
      <c r="B64" s="36" t="s">
        <v>384</v>
      </c>
      <c r="C64" s="49" t="e">
        <f>SUMIF(#REF!,รายจังหวัด!B64,#REF!)</f>
        <v>#REF!</v>
      </c>
      <c r="D64" s="49" t="e">
        <f>SUMIF(#REF!,รายจังหวัด!B64,#REF!)</f>
        <v>#REF!</v>
      </c>
      <c r="E64" s="45" t="e">
        <f t="shared" si="0"/>
        <v>#REF!</v>
      </c>
    </row>
    <row r="65" spans="1:5" x14ac:dyDescent="0.55000000000000004">
      <c r="A65" s="35">
        <v>58</v>
      </c>
      <c r="B65" s="36" t="s">
        <v>392</v>
      </c>
      <c r="C65" s="49" t="e">
        <f>SUMIF(#REF!,รายจังหวัด!B65,#REF!)</f>
        <v>#REF!</v>
      </c>
      <c r="D65" s="49" t="e">
        <f>SUMIF(#REF!,รายจังหวัด!B65,#REF!)</f>
        <v>#REF!</v>
      </c>
      <c r="E65" s="45" t="e">
        <f t="shared" si="0"/>
        <v>#REF!</v>
      </c>
    </row>
    <row r="66" spans="1:5" x14ac:dyDescent="0.55000000000000004">
      <c r="A66" s="35">
        <v>59</v>
      </c>
      <c r="B66" s="36" t="s">
        <v>393</v>
      </c>
      <c r="C66" s="49" t="e">
        <f>SUMIF(#REF!,รายจังหวัด!B66,#REF!)</f>
        <v>#REF!</v>
      </c>
      <c r="D66" s="51" t="e">
        <f>SUMIF(#REF!,รายจังหวัด!B66,#REF!)</f>
        <v>#REF!</v>
      </c>
      <c r="E66" s="45" t="e">
        <f t="shared" si="0"/>
        <v>#REF!</v>
      </c>
    </row>
    <row r="67" spans="1:5" x14ac:dyDescent="0.55000000000000004">
      <c r="A67" s="35">
        <v>60</v>
      </c>
      <c r="B67" s="36" t="s">
        <v>394</v>
      </c>
      <c r="C67" s="49" t="e">
        <f>SUMIF(#REF!,รายจังหวัด!B67,#REF!)</f>
        <v>#REF!</v>
      </c>
      <c r="D67" s="49" t="e">
        <f>SUMIF(#REF!,รายจังหวัด!B67,#REF!)</f>
        <v>#REF!</v>
      </c>
      <c r="E67" s="45" t="e">
        <f t="shared" si="0"/>
        <v>#REF!</v>
      </c>
    </row>
    <row r="68" spans="1:5" x14ac:dyDescent="0.55000000000000004">
      <c r="A68" s="35">
        <v>61</v>
      </c>
      <c r="B68" s="36" t="s">
        <v>395</v>
      </c>
      <c r="C68" s="49" t="e">
        <f>SUMIF(#REF!,รายจังหวัด!B68,#REF!)</f>
        <v>#REF!</v>
      </c>
      <c r="D68" s="49" t="e">
        <f>SUMIF(#REF!,รายจังหวัด!B68,#REF!)</f>
        <v>#REF!</v>
      </c>
      <c r="E68" s="45" t="e">
        <f t="shared" si="0"/>
        <v>#REF!</v>
      </c>
    </row>
    <row r="69" spans="1:5" x14ac:dyDescent="0.55000000000000004">
      <c r="A69" s="35">
        <v>62</v>
      </c>
      <c r="B69" s="36" t="s">
        <v>396</v>
      </c>
      <c r="C69" s="49" t="e">
        <f>SUMIF(#REF!,รายจังหวัด!B69,#REF!)</f>
        <v>#REF!</v>
      </c>
      <c r="D69" s="49" t="e">
        <f>SUMIF(#REF!,รายจังหวัด!B69,#REF!)</f>
        <v>#REF!</v>
      </c>
      <c r="E69" s="45" t="e">
        <f t="shared" si="0"/>
        <v>#REF!</v>
      </c>
    </row>
    <row r="70" spans="1:5" x14ac:dyDescent="0.55000000000000004">
      <c r="A70" s="35">
        <v>63</v>
      </c>
      <c r="B70" s="36" t="s">
        <v>397</v>
      </c>
      <c r="C70" s="49" t="e">
        <f>SUMIF(#REF!,รายจังหวัด!B70,#REF!)</f>
        <v>#REF!</v>
      </c>
      <c r="D70" s="49" t="e">
        <f>SUMIF(#REF!,รายจังหวัด!B70,#REF!)</f>
        <v>#REF!</v>
      </c>
      <c r="E70" s="45" t="e">
        <f t="shared" si="0"/>
        <v>#REF!</v>
      </c>
    </row>
    <row r="71" spans="1:5" x14ac:dyDescent="0.55000000000000004">
      <c r="A71" s="35">
        <v>64</v>
      </c>
      <c r="B71" s="36" t="s">
        <v>398</v>
      </c>
      <c r="C71" s="49" t="e">
        <f>SUMIF(#REF!,รายจังหวัด!B71,#REF!)</f>
        <v>#REF!</v>
      </c>
      <c r="D71" s="49" t="e">
        <f>SUMIF(#REF!,รายจังหวัด!B71,#REF!)</f>
        <v>#REF!</v>
      </c>
      <c r="E71" s="45" t="e">
        <f t="shared" si="0"/>
        <v>#REF!</v>
      </c>
    </row>
    <row r="72" spans="1:5" x14ac:dyDescent="0.55000000000000004">
      <c r="A72" s="35">
        <v>65</v>
      </c>
      <c r="B72" s="36" t="s">
        <v>399</v>
      </c>
      <c r="C72" s="49" t="e">
        <f>SUMIF(#REF!,รายจังหวัด!B72,#REF!)</f>
        <v>#REF!</v>
      </c>
      <c r="D72" s="49" t="e">
        <f>SUMIF(#REF!,รายจังหวัด!B72,#REF!)</f>
        <v>#REF!</v>
      </c>
      <c r="E72" s="45" t="e">
        <f t="shared" si="0"/>
        <v>#REF!</v>
      </c>
    </row>
    <row r="73" spans="1:5" x14ac:dyDescent="0.55000000000000004">
      <c r="A73" s="35">
        <v>66</v>
      </c>
      <c r="B73" s="36" t="s">
        <v>406</v>
      </c>
      <c r="C73" s="49" t="e">
        <f>SUMIF(#REF!,รายจังหวัด!B73,#REF!)</f>
        <v>#REF!</v>
      </c>
      <c r="D73" s="49" t="e">
        <f>SUMIF(#REF!,รายจังหวัด!B73,#REF!)</f>
        <v>#REF!</v>
      </c>
      <c r="E73" s="45" t="e">
        <f t="shared" si="0"/>
        <v>#REF!</v>
      </c>
    </row>
    <row r="74" spans="1:5" x14ac:dyDescent="0.55000000000000004">
      <c r="A74" s="35">
        <v>67</v>
      </c>
      <c r="B74" s="36" t="s">
        <v>407</v>
      </c>
      <c r="C74" s="49" t="e">
        <f>SUMIF(#REF!,รายจังหวัด!B74,#REF!)</f>
        <v>#REF!</v>
      </c>
      <c r="D74" s="49" t="e">
        <f>SUMIF(#REF!,รายจังหวัด!B74,#REF!)</f>
        <v>#REF!</v>
      </c>
      <c r="E74" s="45" t="e">
        <f t="shared" ref="E74:E83" si="1">+C74+D74</f>
        <v>#REF!</v>
      </c>
    </row>
    <row r="75" spans="1:5" x14ac:dyDescent="0.55000000000000004">
      <c r="A75" s="35">
        <v>68</v>
      </c>
      <c r="B75" s="36" t="s">
        <v>408</v>
      </c>
      <c r="C75" s="49" t="e">
        <f>SUMIF(#REF!,รายจังหวัด!B75,#REF!)</f>
        <v>#REF!</v>
      </c>
      <c r="D75" s="49" t="e">
        <f>SUMIF(#REF!,รายจังหวัด!B75,#REF!)</f>
        <v>#REF!</v>
      </c>
      <c r="E75" s="45" t="e">
        <f t="shared" si="1"/>
        <v>#REF!</v>
      </c>
    </row>
    <row r="76" spans="1:5" x14ac:dyDescent="0.55000000000000004">
      <c r="A76" s="35">
        <v>69</v>
      </c>
      <c r="B76" s="36" t="s">
        <v>416</v>
      </c>
      <c r="C76" s="49" t="e">
        <f>SUMIF(#REF!,รายจังหวัด!B76,#REF!)</f>
        <v>#REF!</v>
      </c>
      <c r="D76" s="49" t="e">
        <f>SUMIF(#REF!,รายจังหวัด!B76,#REF!)</f>
        <v>#REF!</v>
      </c>
      <c r="E76" s="45" t="e">
        <f t="shared" si="1"/>
        <v>#REF!</v>
      </c>
    </row>
    <row r="77" spans="1:5" x14ac:dyDescent="0.55000000000000004">
      <c r="A77" s="35">
        <v>70</v>
      </c>
      <c r="B77" s="36" t="s">
        <v>417</v>
      </c>
      <c r="C77" s="49" t="e">
        <f>SUMIF(#REF!,รายจังหวัด!B77,#REF!)</f>
        <v>#REF!</v>
      </c>
      <c r="D77" s="49" t="e">
        <f>SUMIF(#REF!,รายจังหวัด!B77,#REF!)</f>
        <v>#REF!</v>
      </c>
      <c r="E77" s="45" t="e">
        <f t="shared" si="1"/>
        <v>#REF!</v>
      </c>
    </row>
    <row r="78" spans="1:5" x14ac:dyDescent="0.55000000000000004">
      <c r="A78" s="35">
        <v>71</v>
      </c>
      <c r="B78" s="36" t="s">
        <v>418</v>
      </c>
      <c r="C78" s="49" t="e">
        <f>SUMIF(#REF!,รายจังหวัด!B78,#REF!)</f>
        <v>#REF!</v>
      </c>
      <c r="D78" s="49" t="e">
        <f>SUMIF(#REF!,รายจังหวัด!B78,#REF!)</f>
        <v>#REF!</v>
      </c>
      <c r="E78" s="45" t="e">
        <f t="shared" si="1"/>
        <v>#REF!</v>
      </c>
    </row>
    <row r="79" spans="1:5" x14ac:dyDescent="0.55000000000000004">
      <c r="A79" s="35">
        <v>72</v>
      </c>
      <c r="B79" s="36" t="s">
        <v>419</v>
      </c>
      <c r="C79" s="49" t="e">
        <f>SUMIF(#REF!,รายจังหวัด!B79,#REF!)</f>
        <v>#REF!</v>
      </c>
      <c r="D79" s="49" t="e">
        <f>SUMIF(#REF!,รายจังหวัด!B79,#REF!)</f>
        <v>#REF!</v>
      </c>
      <c r="E79" s="45" t="e">
        <f t="shared" si="1"/>
        <v>#REF!</v>
      </c>
    </row>
    <row r="80" spans="1:5" x14ac:dyDescent="0.55000000000000004">
      <c r="A80" s="35">
        <v>73</v>
      </c>
      <c r="B80" s="36" t="s">
        <v>431</v>
      </c>
      <c r="C80" s="49" t="e">
        <f>SUMIF(#REF!,รายจังหวัด!B80,#REF!)</f>
        <v>#REF!</v>
      </c>
      <c r="D80" s="49" t="e">
        <f>SUMIF(#REF!,รายจังหวัด!B80,#REF!)</f>
        <v>#REF!</v>
      </c>
      <c r="E80" s="45" t="e">
        <f t="shared" si="1"/>
        <v>#REF!</v>
      </c>
    </row>
    <row r="81" spans="1:5" x14ac:dyDescent="0.55000000000000004">
      <c r="A81" s="35">
        <v>74</v>
      </c>
      <c r="B81" s="36" t="s">
        <v>432</v>
      </c>
      <c r="C81" s="49" t="e">
        <f>SUMIF(#REF!,รายจังหวัด!B81,#REF!)</f>
        <v>#REF!</v>
      </c>
      <c r="D81" s="49" t="e">
        <f>SUMIF(#REF!,รายจังหวัด!B81,#REF!)</f>
        <v>#REF!</v>
      </c>
      <c r="E81" s="45" t="e">
        <f t="shared" si="1"/>
        <v>#REF!</v>
      </c>
    </row>
    <row r="82" spans="1:5" x14ac:dyDescent="0.55000000000000004">
      <c r="A82" s="35">
        <v>75</v>
      </c>
      <c r="B82" s="36" t="s">
        <v>437</v>
      </c>
      <c r="C82" s="49" t="e">
        <f>SUMIF(#REF!,รายจังหวัด!B82,#REF!)</f>
        <v>#REF!</v>
      </c>
      <c r="D82" s="49" t="e">
        <f>SUMIF(#REF!,รายจังหวัด!B82,#REF!)</f>
        <v>#REF!</v>
      </c>
      <c r="E82" s="45" t="e">
        <f t="shared" si="1"/>
        <v>#REF!</v>
      </c>
    </row>
    <row r="83" spans="1:5" x14ac:dyDescent="0.55000000000000004">
      <c r="A83" s="39">
        <v>76</v>
      </c>
      <c r="B83" s="40" t="s">
        <v>442</v>
      </c>
      <c r="C83" s="50" t="e">
        <f>SUMIF(#REF!,รายจังหวัด!B83,#REF!)</f>
        <v>#REF!</v>
      </c>
      <c r="D83" s="50" t="e">
        <f>SUMIF(#REF!,รายจังหวัด!B83,#REF!)</f>
        <v>#REF!</v>
      </c>
      <c r="E83" s="45" t="e">
        <f t="shared" si="1"/>
        <v>#REF!</v>
      </c>
    </row>
    <row r="84" spans="1:5" ht="24.75" thickBot="1" x14ac:dyDescent="0.6">
      <c r="A84" s="29" t="s">
        <v>533</v>
      </c>
      <c r="B84" s="29"/>
      <c r="C84" s="41" t="e">
        <f>SUM(C8:C83)</f>
        <v>#REF!</v>
      </c>
      <c r="D84" s="41" t="e">
        <f>SUM(D8:D83)</f>
        <v>#REF!</v>
      </c>
      <c r="E84" s="41" t="e">
        <f>SUM(E8:E83)</f>
        <v>#REF!</v>
      </c>
    </row>
    <row r="85" spans="1:5" ht="24.75" thickTop="1" x14ac:dyDescent="0.55000000000000004"/>
  </sheetData>
  <mergeCells count="5">
    <mergeCell ref="A6:A7"/>
    <mergeCell ref="B6:B7"/>
    <mergeCell ref="D6:D7"/>
    <mergeCell ref="E6:E7"/>
    <mergeCell ref="C6:C7"/>
  </mergeCell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abSelected="1" view="pageBreakPreview" zoomScale="80" zoomScaleNormal="100" zoomScaleSheetLayoutView="80" workbookViewId="0">
      <selection activeCell="G8" sqref="G8"/>
    </sheetView>
  </sheetViews>
  <sheetFormatPr defaultRowHeight="24" x14ac:dyDescent="0.55000000000000004"/>
  <cols>
    <col min="1" max="1" width="5.88671875" style="53" customWidth="1"/>
    <col min="2" max="2" width="13.109375" style="53" customWidth="1"/>
    <col min="3" max="3" width="15.33203125" style="53" customWidth="1"/>
    <col min="4" max="4" width="20.21875" style="53" bestFit="1" customWidth="1"/>
    <col min="5" max="5" width="7.77734375" style="53" bestFit="1" customWidth="1"/>
    <col min="6" max="6" width="24" style="53" customWidth="1"/>
    <col min="7" max="7" width="22" style="53" customWidth="1"/>
    <col min="8" max="8" width="8.88671875" style="53" hidden="1" customWidth="1"/>
    <col min="9" max="16384" width="8.88671875" style="53"/>
  </cols>
  <sheetData>
    <row r="1" spans="1:8" x14ac:dyDescent="0.55000000000000004">
      <c r="A1" s="55" t="s">
        <v>541</v>
      </c>
      <c r="B1" s="54"/>
      <c r="C1" s="54"/>
      <c r="D1" s="54"/>
      <c r="E1" s="54"/>
      <c r="F1" s="54"/>
      <c r="G1" s="54"/>
    </row>
    <row r="2" spans="1:8" x14ac:dyDescent="0.55000000000000004">
      <c r="A2" s="55" t="s">
        <v>542</v>
      </c>
      <c r="B2" s="54"/>
      <c r="C2" s="54"/>
      <c r="D2" s="54"/>
      <c r="E2" s="54"/>
      <c r="F2" s="54"/>
      <c r="G2" s="54"/>
    </row>
    <row r="3" spans="1:8" x14ac:dyDescent="0.55000000000000004">
      <c r="A3" s="55" t="s">
        <v>535</v>
      </c>
      <c r="B3" s="54"/>
      <c r="C3" s="54"/>
      <c r="D3" s="54"/>
      <c r="E3" s="54"/>
      <c r="F3" s="54"/>
      <c r="G3" s="54"/>
    </row>
    <row r="4" spans="1:8" x14ac:dyDescent="0.55000000000000004">
      <c r="A4" s="55" t="s">
        <v>540</v>
      </c>
      <c r="B4" s="54"/>
      <c r="C4" s="54"/>
      <c r="D4" s="54"/>
      <c r="E4" s="54"/>
      <c r="F4" s="54"/>
      <c r="G4" s="54"/>
    </row>
    <row r="5" spans="1:8" x14ac:dyDescent="0.55000000000000004">
      <c r="A5" s="55" t="s">
        <v>543</v>
      </c>
      <c r="B5" s="54"/>
      <c r="C5" s="54"/>
      <c r="D5" s="54"/>
      <c r="E5" s="54"/>
      <c r="F5" s="54"/>
      <c r="G5" s="54"/>
    </row>
    <row r="6" spans="1:8" x14ac:dyDescent="0.55000000000000004">
      <c r="A6" s="55" t="s">
        <v>544</v>
      </c>
      <c r="B6" s="54"/>
      <c r="C6" s="54"/>
      <c r="D6" s="54"/>
      <c r="E6" s="54"/>
      <c r="F6" s="54"/>
      <c r="G6" s="54"/>
    </row>
    <row r="8" spans="1:8" ht="80.25" customHeight="1" x14ac:dyDescent="0.55000000000000004">
      <c r="A8" s="58" t="s">
        <v>532</v>
      </c>
      <c r="B8" s="58" t="s">
        <v>0</v>
      </c>
      <c r="C8" s="58" t="s">
        <v>1</v>
      </c>
      <c r="D8" s="58" t="s">
        <v>2</v>
      </c>
      <c r="E8" s="58" t="s">
        <v>3</v>
      </c>
      <c r="F8" s="59" t="s">
        <v>539</v>
      </c>
      <c r="G8" s="71" t="s">
        <v>535</v>
      </c>
      <c r="H8" s="23"/>
    </row>
    <row r="9" spans="1:8" x14ac:dyDescent="0.55000000000000004">
      <c r="A9" s="1">
        <v>1</v>
      </c>
      <c r="B9" s="2" t="s">
        <v>4</v>
      </c>
      <c r="C9" s="3" t="s">
        <v>5</v>
      </c>
      <c r="D9" s="3" t="s">
        <v>6</v>
      </c>
      <c r="E9" s="4" t="s">
        <v>7</v>
      </c>
      <c r="F9" s="61">
        <v>199.8</v>
      </c>
      <c r="G9" s="61">
        <v>6660</v>
      </c>
      <c r="H9" s="24">
        <v>1</v>
      </c>
    </row>
    <row r="10" spans="1:8" x14ac:dyDescent="0.55000000000000004">
      <c r="A10" s="1"/>
      <c r="B10" s="8" t="s">
        <v>8</v>
      </c>
      <c r="C10" s="6"/>
      <c r="D10" s="6"/>
      <c r="E10" s="7"/>
      <c r="F10" s="56">
        <f>SUBTOTAL(9,F9:F9)</f>
        <v>199.8</v>
      </c>
      <c r="G10" s="57">
        <f>SUBTOTAL(9,G9:G9)</f>
        <v>6660</v>
      </c>
    </row>
    <row r="11" spans="1:8" x14ac:dyDescent="0.55000000000000004">
      <c r="A11" s="1">
        <v>1</v>
      </c>
      <c r="B11" s="2" t="s">
        <v>9</v>
      </c>
      <c r="C11" s="3" t="s">
        <v>11</v>
      </c>
      <c r="D11" s="3" t="s">
        <v>12</v>
      </c>
      <c r="E11" s="4" t="s">
        <v>13</v>
      </c>
      <c r="F11" s="61">
        <v>99332.46</v>
      </c>
      <c r="G11" s="61"/>
    </row>
    <row r="12" spans="1:8" x14ac:dyDescent="0.55000000000000004">
      <c r="A12" s="1">
        <v>2</v>
      </c>
      <c r="B12" s="2" t="s">
        <v>9</v>
      </c>
      <c r="C12" s="3" t="s">
        <v>11</v>
      </c>
      <c r="D12" s="3" t="s">
        <v>14</v>
      </c>
      <c r="E12" s="4" t="s">
        <v>15</v>
      </c>
      <c r="F12" s="61">
        <v>13934.32</v>
      </c>
      <c r="G12" s="61"/>
    </row>
    <row r="13" spans="1:8" x14ac:dyDescent="0.55000000000000004">
      <c r="A13" s="1">
        <v>3</v>
      </c>
      <c r="B13" s="2" t="s">
        <v>9</v>
      </c>
      <c r="C13" s="3" t="s">
        <v>10</v>
      </c>
      <c r="D13" s="3" t="s">
        <v>17</v>
      </c>
      <c r="E13" s="4" t="s">
        <v>18</v>
      </c>
      <c r="F13" s="61">
        <v>25000</v>
      </c>
      <c r="G13" s="61">
        <v>88020</v>
      </c>
    </row>
    <row r="14" spans="1:8" x14ac:dyDescent="0.55000000000000004">
      <c r="A14" s="1">
        <v>4</v>
      </c>
      <c r="B14" s="5" t="s">
        <v>9</v>
      </c>
      <c r="C14" s="6" t="s">
        <v>16</v>
      </c>
      <c r="D14" s="6" t="s">
        <v>19</v>
      </c>
      <c r="E14" s="7" t="s">
        <v>20</v>
      </c>
      <c r="F14" s="61">
        <v>1902.6</v>
      </c>
      <c r="G14" s="61">
        <v>63420</v>
      </c>
    </row>
    <row r="15" spans="1:8" x14ac:dyDescent="0.55000000000000004">
      <c r="A15" s="1">
        <v>5</v>
      </c>
      <c r="B15" s="5" t="s">
        <v>9</v>
      </c>
      <c r="C15" s="6" t="s">
        <v>10</v>
      </c>
      <c r="D15" s="6" t="s">
        <v>21</v>
      </c>
      <c r="E15" s="7" t="s">
        <v>22</v>
      </c>
      <c r="F15" s="61"/>
      <c r="G15" s="61">
        <v>39855</v>
      </c>
    </row>
    <row r="16" spans="1:8" x14ac:dyDescent="0.55000000000000004">
      <c r="A16" s="1"/>
      <c r="B16" s="8" t="s">
        <v>23</v>
      </c>
      <c r="C16" s="6"/>
      <c r="D16" s="6"/>
      <c r="E16" s="7"/>
      <c r="F16" s="56">
        <f>SUBTOTAL(9,F11:F15)</f>
        <v>140169.38</v>
      </c>
      <c r="G16" s="57">
        <f>SUBTOTAL(9,G11:G15)</f>
        <v>191295</v>
      </c>
    </row>
    <row r="17" spans="1:8" x14ac:dyDescent="0.55000000000000004">
      <c r="A17" s="1">
        <v>1</v>
      </c>
      <c r="B17" s="5" t="s">
        <v>27</v>
      </c>
      <c r="C17" s="6" t="s">
        <v>28</v>
      </c>
      <c r="D17" s="6" t="s">
        <v>30</v>
      </c>
      <c r="E17" s="7" t="s">
        <v>31</v>
      </c>
      <c r="F17" s="61">
        <v>10500</v>
      </c>
      <c r="G17" s="61">
        <v>126060</v>
      </c>
    </row>
    <row r="18" spans="1:8" s="60" customFormat="1" x14ac:dyDescent="0.55000000000000004">
      <c r="A18" s="1"/>
      <c r="B18" s="8" t="s">
        <v>32</v>
      </c>
      <c r="C18" s="6"/>
      <c r="D18" s="6"/>
      <c r="E18" s="7"/>
      <c r="F18" s="56">
        <f>SUBTOTAL(9,F17:F17)</f>
        <v>10500</v>
      </c>
      <c r="G18" s="57">
        <f>SUBTOTAL(9,G17:G17)</f>
        <v>126060</v>
      </c>
      <c r="H18" s="53"/>
    </row>
    <row r="19" spans="1:8" s="60" customFormat="1" x14ac:dyDescent="0.55000000000000004">
      <c r="A19" s="1">
        <v>1</v>
      </c>
      <c r="B19" s="5" t="s">
        <v>33</v>
      </c>
      <c r="C19" s="6" t="s">
        <v>34</v>
      </c>
      <c r="D19" s="6" t="s">
        <v>35</v>
      </c>
      <c r="E19" s="7" t="s">
        <v>36</v>
      </c>
      <c r="F19" s="61">
        <v>504065.2</v>
      </c>
      <c r="G19" s="61">
        <v>1252230</v>
      </c>
      <c r="H19" s="53"/>
    </row>
    <row r="20" spans="1:8" x14ac:dyDescent="0.55000000000000004">
      <c r="A20" s="1">
        <v>2</v>
      </c>
      <c r="B20" s="2" t="s">
        <v>33</v>
      </c>
      <c r="C20" s="3" t="s">
        <v>39</v>
      </c>
      <c r="D20" s="3" t="s">
        <v>40</v>
      </c>
      <c r="E20" s="4" t="s">
        <v>41</v>
      </c>
      <c r="F20" s="61">
        <v>10543.6</v>
      </c>
      <c r="G20" s="61">
        <v>246240</v>
      </c>
    </row>
    <row r="21" spans="1:8" x14ac:dyDescent="0.55000000000000004">
      <c r="A21" s="1">
        <f t="shared" ref="A21:A29" si="0">+A20+1</f>
        <v>3</v>
      </c>
      <c r="B21" s="2" t="s">
        <v>33</v>
      </c>
      <c r="C21" s="3" t="s">
        <v>39</v>
      </c>
      <c r="D21" s="3" t="s">
        <v>42</v>
      </c>
      <c r="E21" s="4" t="s">
        <v>43</v>
      </c>
      <c r="F21" s="61">
        <v>23562.720000000001</v>
      </c>
      <c r="G21" s="61"/>
    </row>
    <row r="22" spans="1:8" x14ac:dyDescent="0.55000000000000004">
      <c r="A22" s="1">
        <v>4</v>
      </c>
      <c r="B22" s="2" t="s">
        <v>33</v>
      </c>
      <c r="C22" s="3" t="s">
        <v>39</v>
      </c>
      <c r="D22" s="3" t="s">
        <v>44</v>
      </c>
      <c r="E22" s="4" t="s">
        <v>45</v>
      </c>
      <c r="F22" s="61">
        <v>163699.97</v>
      </c>
      <c r="G22" s="61"/>
    </row>
    <row r="23" spans="1:8" x14ac:dyDescent="0.55000000000000004">
      <c r="A23" s="1">
        <v>5</v>
      </c>
      <c r="B23" s="2" t="s">
        <v>33</v>
      </c>
      <c r="C23" s="3" t="s">
        <v>39</v>
      </c>
      <c r="D23" s="3" t="s">
        <v>46</v>
      </c>
      <c r="E23" s="4" t="s">
        <v>47</v>
      </c>
      <c r="F23" s="61">
        <v>3825.9</v>
      </c>
      <c r="G23" s="61">
        <v>127530</v>
      </c>
    </row>
    <row r="24" spans="1:8" x14ac:dyDescent="0.55000000000000004">
      <c r="A24" s="1">
        <v>6</v>
      </c>
      <c r="B24" s="2" t="s">
        <v>33</v>
      </c>
      <c r="C24" s="3" t="s">
        <v>34</v>
      </c>
      <c r="D24" s="3" t="s">
        <v>48</v>
      </c>
      <c r="E24" s="4" t="s">
        <v>49</v>
      </c>
      <c r="F24" s="61">
        <v>244657.56</v>
      </c>
      <c r="G24" s="61">
        <v>739580</v>
      </c>
    </row>
    <row r="25" spans="1:8" x14ac:dyDescent="0.55000000000000004">
      <c r="A25" s="1">
        <v>7</v>
      </c>
      <c r="B25" s="2" t="s">
        <v>33</v>
      </c>
      <c r="C25" s="3" t="s">
        <v>34</v>
      </c>
      <c r="D25" s="3" t="s">
        <v>50</v>
      </c>
      <c r="E25" s="4" t="s">
        <v>51</v>
      </c>
      <c r="F25" s="61">
        <v>17185.5</v>
      </c>
      <c r="G25" s="61">
        <v>343710</v>
      </c>
    </row>
    <row r="26" spans="1:8" x14ac:dyDescent="0.55000000000000004">
      <c r="A26" s="1">
        <v>8</v>
      </c>
      <c r="B26" s="5" t="s">
        <v>33</v>
      </c>
      <c r="C26" s="6" t="s">
        <v>37</v>
      </c>
      <c r="D26" s="6" t="s">
        <v>52</v>
      </c>
      <c r="E26" s="7" t="s">
        <v>53</v>
      </c>
      <c r="F26" s="61">
        <v>23861.82</v>
      </c>
      <c r="G26" s="61"/>
    </row>
    <row r="27" spans="1:8" x14ac:dyDescent="0.55000000000000004">
      <c r="A27" s="1">
        <v>9</v>
      </c>
      <c r="B27" s="5" t="s">
        <v>33</v>
      </c>
      <c r="C27" s="6" t="s">
        <v>38</v>
      </c>
      <c r="D27" s="6" t="s">
        <v>54</v>
      </c>
      <c r="E27" s="7" t="s">
        <v>55</v>
      </c>
      <c r="F27" s="61">
        <v>4950.3</v>
      </c>
      <c r="G27" s="61">
        <v>110010</v>
      </c>
    </row>
    <row r="28" spans="1:8" x14ac:dyDescent="0.55000000000000004">
      <c r="A28" s="1">
        <v>10</v>
      </c>
      <c r="B28" s="5" t="s">
        <v>33</v>
      </c>
      <c r="C28" s="6" t="s">
        <v>38</v>
      </c>
      <c r="D28" s="6" t="s">
        <v>56</v>
      </c>
      <c r="E28" s="7" t="s">
        <v>57</v>
      </c>
      <c r="F28" s="61">
        <v>30402</v>
      </c>
      <c r="G28" s="61">
        <v>209040</v>
      </c>
    </row>
    <row r="29" spans="1:8" x14ac:dyDescent="0.55000000000000004">
      <c r="A29" s="1">
        <v>11</v>
      </c>
      <c r="B29" s="5" t="s">
        <v>33</v>
      </c>
      <c r="C29" s="6" t="s">
        <v>34</v>
      </c>
      <c r="D29" s="6" t="s">
        <v>58</v>
      </c>
      <c r="E29" s="7" t="s">
        <v>59</v>
      </c>
      <c r="F29" s="61">
        <v>35150</v>
      </c>
      <c r="G29" s="61">
        <v>229080</v>
      </c>
    </row>
    <row r="30" spans="1:8" x14ac:dyDescent="0.55000000000000004">
      <c r="A30" s="1"/>
      <c r="B30" s="8" t="s">
        <v>60</v>
      </c>
      <c r="C30" s="6"/>
      <c r="D30" s="6"/>
      <c r="E30" s="7"/>
      <c r="F30" s="56">
        <f>SUBTOTAL(9,F19:F29)</f>
        <v>1061904.5699999998</v>
      </c>
      <c r="G30" s="57">
        <f>SUBTOTAL(9,G19:G29)</f>
        <v>3257420</v>
      </c>
    </row>
    <row r="31" spans="1:8" x14ac:dyDescent="0.55000000000000004">
      <c r="A31" s="1">
        <v>1</v>
      </c>
      <c r="B31" s="2" t="s">
        <v>64</v>
      </c>
      <c r="C31" s="3" t="s">
        <v>65</v>
      </c>
      <c r="D31" s="3" t="s">
        <v>67</v>
      </c>
      <c r="E31" s="4" t="s">
        <v>68</v>
      </c>
      <c r="F31" s="61">
        <v>1170</v>
      </c>
      <c r="G31" s="61"/>
    </row>
    <row r="32" spans="1:8" x14ac:dyDescent="0.55000000000000004">
      <c r="A32" s="1">
        <v>2</v>
      </c>
      <c r="B32" s="5" t="s">
        <v>64</v>
      </c>
      <c r="C32" s="6" t="s">
        <v>66</v>
      </c>
      <c r="D32" s="6" t="s">
        <v>70</v>
      </c>
      <c r="E32" s="7" t="s">
        <v>71</v>
      </c>
      <c r="F32" s="61"/>
      <c r="G32" s="61">
        <v>36241</v>
      </c>
    </row>
    <row r="33" spans="1:7" x14ac:dyDescent="0.55000000000000004">
      <c r="A33" s="1"/>
      <c r="B33" s="8" t="s">
        <v>72</v>
      </c>
      <c r="C33" s="6"/>
      <c r="D33" s="6"/>
      <c r="E33" s="7"/>
      <c r="F33" s="56">
        <f>SUBTOTAL(9,F31:F32)</f>
        <v>1170</v>
      </c>
      <c r="G33" s="57">
        <f>SUBTOTAL(9,G31:G32)</f>
        <v>36241</v>
      </c>
    </row>
    <row r="34" spans="1:7" x14ac:dyDescent="0.55000000000000004">
      <c r="A34" s="1">
        <v>1</v>
      </c>
      <c r="B34" s="5" t="s">
        <v>73</v>
      </c>
      <c r="C34" s="6" t="s">
        <v>74</v>
      </c>
      <c r="D34" s="6" t="s">
        <v>75</v>
      </c>
      <c r="E34" s="7" t="s">
        <v>76</v>
      </c>
      <c r="F34" s="61">
        <v>2100</v>
      </c>
      <c r="G34" s="61"/>
    </row>
    <row r="35" spans="1:7" x14ac:dyDescent="0.55000000000000004">
      <c r="A35" s="1">
        <v>2</v>
      </c>
      <c r="B35" s="5" t="s">
        <v>73</v>
      </c>
      <c r="C35" s="6" t="s">
        <v>77</v>
      </c>
      <c r="D35" s="6" t="s">
        <v>78</v>
      </c>
      <c r="E35" s="7" t="s">
        <v>79</v>
      </c>
      <c r="F35" s="61">
        <v>22716</v>
      </c>
      <c r="G35" s="61">
        <v>188320</v>
      </c>
    </row>
    <row r="36" spans="1:7" x14ac:dyDescent="0.55000000000000004">
      <c r="A36" s="1"/>
      <c r="B36" s="8" t="s">
        <v>80</v>
      </c>
      <c r="C36" s="6"/>
      <c r="D36" s="6"/>
      <c r="E36" s="7"/>
      <c r="F36" s="56">
        <f>SUBTOTAL(9,F34:F35)</f>
        <v>24816</v>
      </c>
      <c r="G36" s="57">
        <f>SUBTOTAL(9,G34:G35)</f>
        <v>188320</v>
      </c>
    </row>
    <row r="37" spans="1:7" x14ac:dyDescent="0.55000000000000004">
      <c r="A37" s="1">
        <v>1</v>
      </c>
      <c r="B37" s="5" t="s">
        <v>83</v>
      </c>
      <c r="C37" s="6" t="s">
        <v>84</v>
      </c>
      <c r="D37" s="6" t="s">
        <v>85</v>
      </c>
      <c r="E37" s="7" t="s">
        <v>86</v>
      </c>
      <c r="F37" s="61">
        <v>571451.06999999995</v>
      </c>
      <c r="G37" s="61"/>
    </row>
    <row r="38" spans="1:7" x14ac:dyDescent="0.55000000000000004">
      <c r="A38" s="1">
        <v>2</v>
      </c>
      <c r="B38" s="5" t="s">
        <v>83</v>
      </c>
      <c r="C38" s="6" t="s">
        <v>87</v>
      </c>
      <c r="D38" s="6" t="s">
        <v>88</v>
      </c>
      <c r="E38" s="7" t="s">
        <v>89</v>
      </c>
      <c r="F38" s="61">
        <v>1805.4</v>
      </c>
      <c r="G38" s="61">
        <v>61080</v>
      </c>
    </row>
    <row r="39" spans="1:7" x14ac:dyDescent="0.55000000000000004">
      <c r="A39" s="1">
        <v>3</v>
      </c>
      <c r="B39" s="5" t="s">
        <v>83</v>
      </c>
      <c r="C39" s="6" t="s">
        <v>87</v>
      </c>
      <c r="D39" s="6" t="s">
        <v>90</v>
      </c>
      <c r="E39" s="7" t="s">
        <v>91</v>
      </c>
      <c r="F39" s="61">
        <v>31071</v>
      </c>
      <c r="G39" s="61"/>
    </row>
    <row r="40" spans="1:7" x14ac:dyDescent="0.55000000000000004">
      <c r="A40" s="1"/>
      <c r="B40" s="8" t="s">
        <v>92</v>
      </c>
      <c r="C40" s="6"/>
      <c r="D40" s="6"/>
      <c r="E40" s="7"/>
      <c r="F40" s="56">
        <f>SUBTOTAL(9,F37:F39)</f>
        <v>604327.47</v>
      </c>
      <c r="G40" s="57">
        <f>SUBTOTAL(9,G37:G39)</f>
        <v>61080</v>
      </c>
    </row>
    <row r="41" spans="1:7" x14ac:dyDescent="0.55000000000000004">
      <c r="A41" s="1">
        <v>1</v>
      </c>
      <c r="B41" s="5" t="s">
        <v>93</v>
      </c>
      <c r="C41" s="6" t="s">
        <v>95</v>
      </c>
      <c r="D41" s="6" t="s">
        <v>96</v>
      </c>
      <c r="E41" s="7" t="s">
        <v>97</v>
      </c>
      <c r="F41" s="61">
        <v>135</v>
      </c>
      <c r="G41" s="61"/>
    </row>
    <row r="42" spans="1:7" x14ac:dyDescent="0.55000000000000004">
      <c r="A42" s="1"/>
      <c r="B42" s="8" t="s">
        <v>98</v>
      </c>
      <c r="C42" s="6"/>
      <c r="D42" s="6"/>
      <c r="E42" s="7"/>
      <c r="F42" s="56">
        <f>SUBTOTAL(9,F41:F41)</f>
        <v>135</v>
      </c>
      <c r="G42" s="57">
        <f>SUBTOTAL(9,G41:G41)</f>
        <v>0</v>
      </c>
    </row>
    <row r="43" spans="1:7" x14ac:dyDescent="0.55000000000000004">
      <c r="A43" s="1">
        <v>1</v>
      </c>
      <c r="B43" s="5" t="s">
        <v>99</v>
      </c>
      <c r="C43" s="6" t="s">
        <v>100</v>
      </c>
      <c r="D43" s="6" t="s">
        <v>102</v>
      </c>
      <c r="E43" s="7" t="s">
        <v>103</v>
      </c>
      <c r="F43" s="61"/>
      <c r="G43" s="61">
        <v>2240</v>
      </c>
    </row>
    <row r="44" spans="1:7" x14ac:dyDescent="0.55000000000000004">
      <c r="A44" s="1">
        <v>2</v>
      </c>
      <c r="B44" s="5" t="s">
        <v>99</v>
      </c>
      <c r="C44" s="6" t="s">
        <v>101</v>
      </c>
      <c r="D44" s="6" t="s">
        <v>104</v>
      </c>
      <c r="E44" s="7" t="s">
        <v>105</v>
      </c>
      <c r="F44" s="61"/>
      <c r="G44" s="61">
        <v>3540</v>
      </c>
    </row>
    <row r="45" spans="1:7" x14ac:dyDescent="0.55000000000000004">
      <c r="A45" s="1"/>
      <c r="B45" s="8" t="s">
        <v>106</v>
      </c>
      <c r="C45" s="6"/>
      <c r="D45" s="6"/>
      <c r="E45" s="7"/>
      <c r="F45" s="56">
        <f>SUBTOTAL(9,F43:F44)</f>
        <v>0</v>
      </c>
      <c r="G45" s="57">
        <f>SUBTOTAL(9,G43:G44)</f>
        <v>5780</v>
      </c>
    </row>
    <row r="46" spans="1:7" x14ac:dyDescent="0.55000000000000004">
      <c r="A46" s="1">
        <v>1</v>
      </c>
      <c r="B46" s="2" t="s">
        <v>108</v>
      </c>
      <c r="C46" s="3" t="s">
        <v>109</v>
      </c>
      <c r="D46" s="3" t="s">
        <v>111</v>
      </c>
      <c r="E46" s="4" t="s">
        <v>112</v>
      </c>
      <c r="F46" s="61">
        <v>762111.58000000007</v>
      </c>
      <c r="G46" s="61">
        <v>467080</v>
      </c>
    </row>
    <row r="47" spans="1:7" x14ac:dyDescent="0.55000000000000004">
      <c r="A47" s="1">
        <v>2</v>
      </c>
      <c r="B47" s="10" t="s">
        <v>108</v>
      </c>
      <c r="C47" s="11" t="s">
        <v>110</v>
      </c>
      <c r="D47" s="11" t="s">
        <v>114</v>
      </c>
      <c r="E47" s="12" t="s">
        <v>115</v>
      </c>
      <c r="F47" s="61"/>
      <c r="G47" s="61">
        <v>220970</v>
      </c>
    </row>
    <row r="48" spans="1:7" x14ac:dyDescent="0.55000000000000004">
      <c r="A48" s="1">
        <v>3</v>
      </c>
      <c r="B48" s="5" t="s">
        <v>108</v>
      </c>
      <c r="C48" s="6" t="s">
        <v>113</v>
      </c>
      <c r="D48" s="6" t="s">
        <v>116</v>
      </c>
      <c r="E48" s="7" t="s">
        <v>117</v>
      </c>
      <c r="F48" s="61">
        <v>6246</v>
      </c>
      <c r="G48" s="61">
        <v>87240</v>
      </c>
    </row>
    <row r="49" spans="1:7" x14ac:dyDescent="0.55000000000000004">
      <c r="A49" s="1"/>
      <c r="B49" s="8" t="s">
        <v>118</v>
      </c>
      <c r="C49" s="6"/>
      <c r="D49" s="6"/>
      <c r="E49" s="7"/>
      <c r="F49" s="56">
        <f>SUBTOTAL(9,F46:F48)</f>
        <v>768357.58000000007</v>
      </c>
      <c r="G49" s="57">
        <f>SUBTOTAL(9,G46:G48)</f>
        <v>775290</v>
      </c>
    </row>
    <row r="50" spans="1:7" x14ac:dyDescent="0.55000000000000004">
      <c r="A50" s="1">
        <v>1</v>
      </c>
      <c r="B50" s="5" t="s">
        <v>121</v>
      </c>
      <c r="C50" s="6" t="s">
        <v>122</v>
      </c>
      <c r="D50" s="6" t="s">
        <v>123</v>
      </c>
      <c r="E50" s="7" t="s">
        <v>124</v>
      </c>
      <c r="F50" s="61"/>
      <c r="G50" s="61">
        <v>52710</v>
      </c>
    </row>
    <row r="51" spans="1:7" x14ac:dyDescent="0.55000000000000004">
      <c r="A51" s="1"/>
      <c r="B51" s="8" t="s">
        <v>125</v>
      </c>
      <c r="C51" s="6"/>
      <c r="D51" s="6"/>
      <c r="E51" s="7"/>
      <c r="F51" s="56">
        <f>SUBTOTAL(9,F50:F50)</f>
        <v>0</v>
      </c>
      <c r="G51" s="57">
        <f>SUBTOTAL(9,G50:G50)</f>
        <v>52710</v>
      </c>
    </row>
    <row r="52" spans="1:7" x14ac:dyDescent="0.55000000000000004">
      <c r="A52" s="1">
        <v>1</v>
      </c>
      <c r="B52" s="5" t="s">
        <v>127</v>
      </c>
      <c r="C52" s="6" t="s">
        <v>128</v>
      </c>
      <c r="D52" s="6" t="s">
        <v>130</v>
      </c>
      <c r="E52" s="7" t="s">
        <v>131</v>
      </c>
      <c r="F52" s="61">
        <v>1861.2</v>
      </c>
      <c r="G52" s="61">
        <v>62040</v>
      </c>
    </row>
    <row r="53" spans="1:7" x14ac:dyDescent="0.55000000000000004">
      <c r="A53" s="1"/>
      <c r="B53" s="8" t="s">
        <v>133</v>
      </c>
      <c r="C53" s="6"/>
      <c r="D53" s="6"/>
      <c r="E53" s="7"/>
      <c r="F53" s="56">
        <f>SUBTOTAL(9,F52:F52)</f>
        <v>1861.2</v>
      </c>
      <c r="G53" s="57">
        <f>SUBTOTAL(9,G52:G52)</f>
        <v>62040</v>
      </c>
    </row>
    <row r="54" spans="1:7" x14ac:dyDescent="0.55000000000000004">
      <c r="A54" s="1">
        <v>1</v>
      </c>
      <c r="B54" s="5" t="s">
        <v>134</v>
      </c>
      <c r="C54" s="6" t="s">
        <v>135</v>
      </c>
      <c r="D54" s="6" t="s">
        <v>136</v>
      </c>
      <c r="E54" s="7" t="s">
        <v>137</v>
      </c>
      <c r="F54" s="61">
        <v>482993.97</v>
      </c>
      <c r="G54" s="61">
        <v>916680</v>
      </c>
    </row>
    <row r="55" spans="1:7" x14ac:dyDescent="0.55000000000000004">
      <c r="A55" s="1">
        <v>2</v>
      </c>
      <c r="B55" s="2" t="s">
        <v>134</v>
      </c>
      <c r="C55" s="3" t="s">
        <v>138</v>
      </c>
      <c r="D55" s="3" t="s">
        <v>139</v>
      </c>
      <c r="E55" s="4" t="s">
        <v>140</v>
      </c>
      <c r="F55" s="61">
        <v>2068.1999999999998</v>
      </c>
      <c r="G55" s="61">
        <v>68940</v>
      </c>
    </row>
    <row r="56" spans="1:7" x14ac:dyDescent="0.55000000000000004">
      <c r="A56" s="1">
        <v>3</v>
      </c>
      <c r="B56" s="2" t="s">
        <v>134</v>
      </c>
      <c r="C56" s="3" t="s">
        <v>135</v>
      </c>
      <c r="D56" s="3" t="s">
        <v>141</v>
      </c>
      <c r="E56" s="4" t="s">
        <v>142</v>
      </c>
      <c r="F56" s="61">
        <v>230498.13000000003</v>
      </c>
      <c r="G56" s="61">
        <v>613350</v>
      </c>
    </row>
    <row r="57" spans="1:7" x14ac:dyDescent="0.55000000000000004">
      <c r="A57" s="1">
        <v>4</v>
      </c>
      <c r="B57" s="2" t="s">
        <v>134</v>
      </c>
      <c r="C57" s="3" t="s">
        <v>145</v>
      </c>
      <c r="D57" s="3" t="s">
        <v>94</v>
      </c>
      <c r="E57" s="4" t="s">
        <v>146</v>
      </c>
      <c r="F57" s="61">
        <v>16194</v>
      </c>
      <c r="G57" s="61">
        <v>124380</v>
      </c>
    </row>
    <row r="58" spans="1:7" x14ac:dyDescent="0.55000000000000004">
      <c r="A58" s="1">
        <v>5</v>
      </c>
      <c r="B58" s="2" t="s">
        <v>134</v>
      </c>
      <c r="C58" s="3" t="s">
        <v>135</v>
      </c>
      <c r="D58" s="3" t="s">
        <v>148</v>
      </c>
      <c r="E58" s="4" t="s">
        <v>149</v>
      </c>
      <c r="F58" s="61">
        <v>16029</v>
      </c>
      <c r="G58" s="61">
        <v>121080</v>
      </c>
    </row>
    <row r="59" spans="1:7" x14ac:dyDescent="0.55000000000000004">
      <c r="A59" s="1">
        <v>6</v>
      </c>
      <c r="B59" s="5" t="s">
        <v>134</v>
      </c>
      <c r="C59" s="6" t="s">
        <v>150</v>
      </c>
      <c r="D59" s="6" t="s">
        <v>151</v>
      </c>
      <c r="E59" s="7" t="s">
        <v>152</v>
      </c>
      <c r="F59" s="61">
        <v>5365.5</v>
      </c>
      <c r="G59" s="61">
        <v>111810</v>
      </c>
    </row>
    <row r="60" spans="1:7" x14ac:dyDescent="0.55000000000000004">
      <c r="A60" s="1">
        <v>7</v>
      </c>
      <c r="B60" s="5" t="s">
        <v>134</v>
      </c>
      <c r="C60" s="6" t="s">
        <v>143</v>
      </c>
      <c r="D60" s="6" t="s">
        <v>154</v>
      </c>
      <c r="E60" s="7" t="s">
        <v>155</v>
      </c>
      <c r="F60" s="61">
        <v>36285</v>
      </c>
      <c r="G60" s="61">
        <v>209700</v>
      </c>
    </row>
    <row r="61" spans="1:7" x14ac:dyDescent="0.55000000000000004">
      <c r="A61" s="1">
        <v>8</v>
      </c>
      <c r="B61" s="5" t="s">
        <v>134</v>
      </c>
      <c r="C61" s="6" t="s">
        <v>143</v>
      </c>
      <c r="D61" s="6" t="s">
        <v>156</v>
      </c>
      <c r="E61" s="7" t="s">
        <v>157</v>
      </c>
      <c r="F61" s="61">
        <v>1803.6</v>
      </c>
      <c r="G61" s="61">
        <v>60120</v>
      </c>
    </row>
    <row r="62" spans="1:7" x14ac:dyDescent="0.55000000000000004">
      <c r="A62" s="1">
        <v>9</v>
      </c>
      <c r="B62" s="5" t="s">
        <v>134</v>
      </c>
      <c r="C62" s="6" t="s">
        <v>143</v>
      </c>
      <c r="D62" s="6" t="s">
        <v>158</v>
      </c>
      <c r="E62" s="7" t="s">
        <v>159</v>
      </c>
      <c r="F62" s="61">
        <v>9964.7000000000007</v>
      </c>
      <c r="G62" s="61">
        <v>65490</v>
      </c>
    </row>
    <row r="63" spans="1:7" x14ac:dyDescent="0.55000000000000004">
      <c r="A63" s="1">
        <v>10</v>
      </c>
      <c r="B63" s="5" t="s">
        <v>134</v>
      </c>
      <c r="C63" s="6" t="s">
        <v>129</v>
      </c>
      <c r="D63" s="6" t="s">
        <v>160</v>
      </c>
      <c r="E63" s="7" t="s">
        <v>161</v>
      </c>
      <c r="F63" s="61">
        <v>3254.76</v>
      </c>
      <c r="G63" s="61">
        <v>108492</v>
      </c>
    </row>
    <row r="64" spans="1:7" x14ac:dyDescent="0.55000000000000004">
      <c r="A64" s="1">
        <v>11</v>
      </c>
      <c r="B64" s="5" t="s">
        <v>134</v>
      </c>
      <c r="C64" s="6" t="s">
        <v>144</v>
      </c>
      <c r="D64" s="6" t="s">
        <v>162</v>
      </c>
      <c r="E64" s="7" t="s">
        <v>163</v>
      </c>
      <c r="F64" s="62"/>
      <c r="G64" s="61">
        <v>57300</v>
      </c>
    </row>
    <row r="65" spans="1:7" x14ac:dyDescent="0.55000000000000004">
      <c r="A65" s="1">
        <v>12</v>
      </c>
      <c r="B65" s="5" t="s">
        <v>134</v>
      </c>
      <c r="C65" s="6" t="s">
        <v>145</v>
      </c>
      <c r="D65" s="6" t="s">
        <v>29</v>
      </c>
      <c r="E65" s="7" t="s">
        <v>164</v>
      </c>
      <c r="F65" s="61">
        <v>72370.080000000002</v>
      </c>
      <c r="G65" s="61"/>
    </row>
    <row r="66" spans="1:7" x14ac:dyDescent="0.55000000000000004">
      <c r="A66" s="1">
        <v>13</v>
      </c>
      <c r="B66" s="5" t="s">
        <v>134</v>
      </c>
      <c r="C66" s="6" t="s">
        <v>138</v>
      </c>
      <c r="D66" s="6" t="s">
        <v>165</v>
      </c>
      <c r="E66" s="7" t="s">
        <v>166</v>
      </c>
      <c r="F66" s="61">
        <v>9000</v>
      </c>
      <c r="G66" s="61">
        <v>68940</v>
      </c>
    </row>
    <row r="67" spans="1:7" x14ac:dyDescent="0.55000000000000004">
      <c r="A67" s="1">
        <v>14</v>
      </c>
      <c r="B67" s="5" t="s">
        <v>134</v>
      </c>
      <c r="C67" s="6" t="s">
        <v>147</v>
      </c>
      <c r="D67" s="6" t="s">
        <v>132</v>
      </c>
      <c r="E67" s="7" t="s">
        <v>168</v>
      </c>
      <c r="F67" s="61">
        <v>25870.5</v>
      </c>
      <c r="G67" s="61"/>
    </row>
    <row r="68" spans="1:7" x14ac:dyDescent="0.55000000000000004">
      <c r="A68" s="1">
        <v>15</v>
      </c>
      <c r="B68" s="5" t="s">
        <v>134</v>
      </c>
      <c r="C68" s="6" t="s">
        <v>135</v>
      </c>
      <c r="D68" s="6" t="s">
        <v>169</v>
      </c>
      <c r="E68" s="7" t="s">
        <v>170</v>
      </c>
      <c r="F68" s="61">
        <v>17034</v>
      </c>
      <c r="G68" s="61">
        <v>100680</v>
      </c>
    </row>
    <row r="69" spans="1:7" x14ac:dyDescent="0.55000000000000004">
      <c r="A69" s="1">
        <v>16</v>
      </c>
      <c r="B69" s="5" t="s">
        <v>134</v>
      </c>
      <c r="C69" s="6" t="s">
        <v>135</v>
      </c>
      <c r="D69" s="6" t="s">
        <v>120</v>
      </c>
      <c r="E69" s="7" t="s">
        <v>171</v>
      </c>
      <c r="F69" s="61">
        <v>18884</v>
      </c>
      <c r="G69" s="61">
        <v>173280</v>
      </c>
    </row>
    <row r="70" spans="1:7" x14ac:dyDescent="0.55000000000000004">
      <c r="A70" s="1">
        <v>17</v>
      </c>
      <c r="B70" s="5" t="s">
        <v>134</v>
      </c>
      <c r="C70" s="6" t="s">
        <v>153</v>
      </c>
      <c r="D70" s="6" t="s">
        <v>62</v>
      </c>
      <c r="E70" s="7" t="s">
        <v>172</v>
      </c>
      <c r="F70" s="62"/>
      <c r="G70" s="61">
        <v>112740</v>
      </c>
    </row>
    <row r="71" spans="1:7" x14ac:dyDescent="0.55000000000000004">
      <c r="A71" s="1"/>
      <c r="B71" s="8" t="s">
        <v>173</v>
      </c>
      <c r="C71" s="6"/>
      <c r="D71" s="6"/>
      <c r="E71" s="7"/>
      <c r="F71" s="56">
        <f>SUBTOTAL(9,F54:F70)</f>
        <v>947615.44</v>
      </c>
      <c r="G71" s="57">
        <f>SUBTOTAL(9,G54:G70)</f>
        <v>2912982</v>
      </c>
    </row>
    <row r="72" spans="1:7" x14ac:dyDescent="0.55000000000000004">
      <c r="A72" s="1">
        <v>1</v>
      </c>
      <c r="B72" s="5" t="s">
        <v>176</v>
      </c>
      <c r="C72" s="6" t="s">
        <v>177</v>
      </c>
      <c r="D72" s="6" t="s">
        <v>178</v>
      </c>
      <c r="E72" s="7" t="s">
        <v>179</v>
      </c>
      <c r="F72" s="61">
        <v>85831.45</v>
      </c>
      <c r="G72" s="61">
        <v>230250</v>
      </c>
    </row>
    <row r="73" spans="1:7" x14ac:dyDescent="0.55000000000000004">
      <c r="A73" s="1">
        <f t="shared" ref="A73:A76" si="1">+A72+1</f>
        <v>2</v>
      </c>
      <c r="B73" s="2" t="s">
        <v>176</v>
      </c>
      <c r="C73" s="3" t="s">
        <v>180</v>
      </c>
      <c r="D73" s="3" t="s">
        <v>181</v>
      </c>
      <c r="E73" s="4" t="s">
        <v>182</v>
      </c>
      <c r="F73" s="61">
        <v>66298.740000000005</v>
      </c>
      <c r="G73" s="61"/>
    </row>
    <row r="74" spans="1:7" x14ac:dyDescent="0.55000000000000004">
      <c r="A74" s="1">
        <f t="shared" si="1"/>
        <v>3</v>
      </c>
      <c r="B74" s="2" t="s">
        <v>176</v>
      </c>
      <c r="C74" s="3" t="s">
        <v>177</v>
      </c>
      <c r="D74" s="3" t="s">
        <v>183</v>
      </c>
      <c r="E74" s="4" t="s">
        <v>184</v>
      </c>
      <c r="F74" s="61">
        <v>255282.72</v>
      </c>
      <c r="G74" s="61"/>
    </row>
    <row r="75" spans="1:7" x14ac:dyDescent="0.55000000000000004">
      <c r="A75" s="1">
        <f t="shared" si="1"/>
        <v>4</v>
      </c>
      <c r="B75" s="2" t="s">
        <v>176</v>
      </c>
      <c r="C75" s="3" t="s">
        <v>185</v>
      </c>
      <c r="D75" s="3" t="s">
        <v>186</v>
      </c>
      <c r="E75" s="4" t="s">
        <v>187</v>
      </c>
      <c r="F75" s="61">
        <v>5283</v>
      </c>
      <c r="G75" s="61">
        <v>110160</v>
      </c>
    </row>
    <row r="76" spans="1:7" x14ac:dyDescent="0.55000000000000004">
      <c r="A76" s="1">
        <f t="shared" si="1"/>
        <v>5</v>
      </c>
      <c r="B76" s="2" t="s">
        <v>176</v>
      </c>
      <c r="C76" s="3" t="s">
        <v>188</v>
      </c>
      <c r="D76" s="3" t="s">
        <v>189</v>
      </c>
      <c r="E76" s="4" t="s">
        <v>190</v>
      </c>
      <c r="F76" s="61">
        <v>6039</v>
      </c>
      <c r="G76" s="61">
        <v>125280</v>
      </c>
    </row>
    <row r="77" spans="1:7" x14ac:dyDescent="0.55000000000000004">
      <c r="A77" s="1">
        <v>6</v>
      </c>
      <c r="B77" s="5" t="s">
        <v>176</v>
      </c>
      <c r="C77" s="6" t="s">
        <v>177</v>
      </c>
      <c r="D77" s="6" t="s">
        <v>191</v>
      </c>
      <c r="E77" s="7" t="s">
        <v>192</v>
      </c>
      <c r="F77" s="61">
        <v>51185.94</v>
      </c>
      <c r="G77" s="61"/>
    </row>
    <row r="78" spans="1:7" x14ac:dyDescent="0.55000000000000004">
      <c r="A78" s="1">
        <v>7</v>
      </c>
      <c r="B78" s="5" t="s">
        <v>176</v>
      </c>
      <c r="C78" s="6" t="s">
        <v>188</v>
      </c>
      <c r="D78" s="6" t="s">
        <v>193</v>
      </c>
      <c r="E78" s="7" t="s">
        <v>194</v>
      </c>
      <c r="F78" s="61">
        <v>40949.43</v>
      </c>
      <c r="G78" s="61">
        <v>188070</v>
      </c>
    </row>
    <row r="79" spans="1:7" x14ac:dyDescent="0.55000000000000004">
      <c r="A79" s="1"/>
      <c r="B79" s="8" t="s">
        <v>195</v>
      </c>
      <c r="C79" s="6"/>
      <c r="D79" s="6"/>
      <c r="E79" s="7"/>
      <c r="F79" s="56">
        <f>SUBTOTAL(9,F72:F78)</f>
        <v>510870.28</v>
      </c>
      <c r="G79" s="57">
        <f>SUBTOTAL(9,G72:G78)</f>
        <v>653760</v>
      </c>
    </row>
    <row r="80" spans="1:7" x14ac:dyDescent="0.55000000000000004">
      <c r="A80" s="1">
        <v>1</v>
      </c>
      <c r="B80" s="5" t="s">
        <v>197</v>
      </c>
      <c r="C80" s="6" t="s">
        <v>198</v>
      </c>
      <c r="D80" s="6" t="s">
        <v>199</v>
      </c>
      <c r="E80" s="7" t="s">
        <v>200</v>
      </c>
      <c r="F80" s="61">
        <v>17247</v>
      </c>
      <c r="G80" s="61"/>
    </row>
    <row r="81" spans="1:7" x14ac:dyDescent="0.55000000000000004">
      <c r="A81" s="1">
        <v>2</v>
      </c>
      <c r="B81" s="5" t="s">
        <v>197</v>
      </c>
      <c r="C81" s="6" t="s">
        <v>201</v>
      </c>
      <c r="D81" s="6" t="s">
        <v>203</v>
      </c>
      <c r="E81" s="7" t="s">
        <v>204</v>
      </c>
      <c r="F81" s="61">
        <v>2022</v>
      </c>
      <c r="G81" s="61"/>
    </row>
    <row r="82" spans="1:7" x14ac:dyDescent="0.55000000000000004">
      <c r="A82" s="1">
        <v>3</v>
      </c>
      <c r="B82" s="5" t="s">
        <v>197</v>
      </c>
      <c r="C82" s="6" t="s">
        <v>202</v>
      </c>
      <c r="D82" s="6" t="s">
        <v>205</v>
      </c>
      <c r="E82" s="7" t="s">
        <v>206</v>
      </c>
      <c r="F82" s="61">
        <v>83.7</v>
      </c>
      <c r="G82" s="61"/>
    </row>
    <row r="83" spans="1:7" x14ac:dyDescent="0.55000000000000004">
      <c r="A83" s="1">
        <v>4</v>
      </c>
      <c r="B83" s="5" t="s">
        <v>197</v>
      </c>
      <c r="C83" s="6" t="s">
        <v>207</v>
      </c>
      <c r="D83" s="6" t="s">
        <v>208</v>
      </c>
      <c r="E83" s="7" t="s">
        <v>209</v>
      </c>
      <c r="F83" s="61">
        <v>2295</v>
      </c>
      <c r="G83" s="61"/>
    </row>
    <row r="84" spans="1:7" x14ac:dyDescent="0.55000000000000004">
      <c r="A84" s="1">
        <v>5</v>
      </c>
      <c r="B84" s="5" t="s">
        <v>197</v>
      </c>
      <c r="C84" s="6" t="s">
        <v>207</v>
      </c>
      <c r="D84" s="6" t="s">
        <v>210</v>
      </c>
      <c r="E84" s="7" t="s">
        <v>211</v>
      </c>
      <c r="F84" s="61">
        <v>25100</v>
      </c>
      <c r="G84" s="61">
        <v>135525</v>
      </c>
    </row>
    <row r="85" spans="1:7" x14ac:dyDescent="0.55000000000000004">
      <c r="A85" s="1">
        <v>6</v>
      </c>
      <c r="B85" s="13" t="s">
        <v>197</v>
      </c>
      <c r="C85" s="14" t="s">
        <v>198</v>
      </c>
      <c r="D85" s="14" t="s">
        <v>212</v>
      </c>
      <c r="E85" s="15" t="s">
        <v>213</v>
      </c>
      <c r="F85" s="61">
        <v>4296</v>
      </c>
      <c r="G85" s="61"/>
    </row>
    <row r="86" spans="1:7" x14ac:dyDescent="0.55000000000000004">
      <c r="A86" s="1">
        <v>7</v>
      </c>
      <c r="B86" s="5" t="s">
        <v>197</v>
      </c>
      <c r="C86" s="6" t="s">
        <v>198</v>
      </c>
      <c r="D86" s="6" t="s">
        <v>214</v>
      </c>
      <c r="E86" s="7" t="s">
        <v>215</v>
      </c>
      <c r="F86" s="61">
        <v>3996</v>
      </c>
      <c r="G86" s="61"/>
    </row>
    <row r="87" spans="1:7" x14ac:dyDescent="0.55000000000000004">
      <c r="A87" s="1"/>
      <c r="B87" s="8" t="s">
        <v>216</v>
      </c>
      <c r="C87" s="6"/>
      <c r="D87" s="6"/>
      <c r="E87" s="7"/>
      <c r="F87" s="56">
        <f>SUBTOTAL(9,F80:F86)</f>
        <v>55039.7</v>
      </c>
      <c r="G87" s="57">
        <f>SUBTOTAL(9,G80:G86)</f>
        <v>135525</v>
      </c>
    </row>
    <row r="88" spans="1:7" x14ac:dyDescent="0.55000000000000004">
      <c r="A88" s="1">
        <v>1</v>
      </c>
      <c r="B88" s="5" t="s">
        <v>218</v>
      </c>
      <c r="C88" s="6" t="s">
        <v>219</v>
      </c>
      <c r="D88" s="6" t="s">
        <v>220</v>
      </c>
      <c r="E88" s="7" t="s">
        <v>221</v>
      </c>
      <c r="F88" s="61">
        <v>72117.91</v>
      </c>
      <c r="G88" s="61"/>
    </row>
    <row r="89" spans="1:7" x14ac:dyDescent="0.55000000000000004">
      <c r="A89" s="1"/>
      <c r="B89" s="8" t="s">
        <v>222</v>
      </c>
      <c r="C89" s="6"/>
      <c r="D89" s="6"/>
      <c r="E89" s="7"/>
      <c r="F89" s="56">
        <f>SUBTOTAL(9,F88:F88)</f>
        <v>72117.91</v>
      </c>
      <c r="G89" s="57">
        <f>SUBTOTAL(9,G88:G88)</f>
        <v>0</v>
      </c>
    </row>
    <row r="90" spans="1:7" x14ac:dyDescent="0.55000000000000004">
      <c r="A90" s="1">
        <v>1</v>
      </c>
      <c r="B90" s="5" t="s">
        <v>224</v>
      </c>
      <c r="C90" s="6" t="s">
        <v>225</v>
      </c>
      <c r="D90" s="6" t="s">
        <v>226</v>
      </c>
      <c r="E90" s="7" t="s">
        <v>227</v>
      </c>
      <c r="F90" s="61">
        <v>24136.77</v>
      </c>
      <c r="G90" s="61"/>
    </row>
    <row r="91" spans="1:7" x14ac:dyDescent="0.55000000000000004">
      <c r="A91" s="1"/>
      <c r="B91" s="8" t="s">
        <v>229</v>
      </c>
      <c r="C91" s="6"/>
      <c r="D91" s="6"/>
      <c r="E91" s="7"/>
      <c r="F91" s="56">
        <f>SUBTOTAL(9,F90:F90)</f>
        <v>24136.77</v>
      </c>
      <c r="G91" s="57">
        <f>SUBTOTAL(9,G90:G90)</f>
        <v>0</v>
      </c>
    </row>
    <row r="92" spans="1:7" x14ac:dyDescent="0.55000000000000004">
      <c r="A92" s="1">
        <v>1</v>
      </c>
      <c r="B92" s="5" t="s">
        <v>231</v>
      </c>
      <c r="C92" s="6" t="s">
        <v>232</v>
      </c>
      <c r="D92" s="6" t="s">
        <v>233</v>
      </c>
      <c r="E92" s="7" t="s">
        <v>234</v>
      </c>
      <c r="F92" s="61">
        <v>249578.64</v>
      </c>
      <c r="G92" s="61">
        <v>319050</v>
      </c>
    </row>
    <row r="93" spans="1:7" x14ac:dyDescent="0.55000000000000004">
      <c r="A93" s="1">
        <v>2</v>
      </c>
      <c r="B93" s="2" t="s">
        <v>231</v>
      </c>
      <c r="C93" s="3" t="s">
        <v>235</v>
      </c>
      <c r="D93" s="3" t="s">
        <v>236</v>
      </c>
      <c r="E93" s="4" t="s">
        <v>237</v>
      </c>
      <c r="F93" s="61">
        <v>62507.19</v>
      </c>
      <c r="G93" s="61"/>
    </row>
    <row r="94" spans="1:7" x14ac:dyDescent="0.55000000000000004">
      <c r="A94" s="1">
        <f t="shared" ref="A94:A100" si="2">+A93+1</f>
        <v>3</v>
      </c>
      <c r="B94" s="2" t="s">
        <v>231</v>
      </c>
      <c r="C94" s="3" t="s">
        <v>235</v>
      </c>
      <c r="D94" s="3" t="s">
        <v>238</v>
      </c>
      <c r="E94" s="4" t="s">
        <v>239</v>
      </c>
      <c r="F94" s="61">
        <v>39885</v>
      </c>
      <c r="G94" s="61">
        <v>65730</v>
      </c>
    </row>
    <row r="95" spans="1:7" x14ac:dyDescent="0.55000000000000004">
      <c r="A95" s="1">
        <v>4</v>
      </c>
      <c r="B95" s="2" t="s">
        <v>231</v>
      </c>
      <c r="C95" s="3" t="s">
        <v>240</v>
      </c>
      <c r="D95" s="3" t="s">
        <v>241</v>
      </c>
      <c r="E95" s="4" t="s">
        <v>242</v>
      </c>
      <c r="F95" s="61">
        <v>32687.7</v>
      </c>
      <c r="G95" s="61"/>
    </row>
    <row r="96" spans="1:7" x14ac:dyDescent="0.55000000000000004">
      <c r="A96" s="1">
        <v>5</v>
      </c>
      <c r="B96" s="2" t="s">
        <v>231</v>
      </c>
      <c r="C96" s="3" t="s">
        <v>232</v>
      </c>
      <c r="D96" s="3" t="s">
        <v>243</v>
      </c>
      <c r="E96" s="4" t="s">
        <v>244</v>
      </c>
      <c r="F96" s="61">
        <v>45568.08</v>
      </c>
      <c r="G96" s="61"/>
    </row>
    <row r="97" spans="1:7" x14ac:dyDescent="0.55000000000000004">
      <c r="A97" s="1">
        <v>6</v>
      </c>
      <c r="B97" s="2" t="s">
        <v>231</v>
      </c>
      <c r="C97" s="3" t="s">
        <v>245</v>
      </c>
      <c r="D97" s="3" t="s">
        <v>246</v>
      </c>
      <c r="E97" s="4" t="s">
        <v>247</v>
      </c>
      <c r="F97" s="61">
        <v>29500.560000000001</v>
      </c>
      <c r="G97" s="61"/>
    </row>
    <row r="98" spans="1:7" x14ac:dyDescent="0.55000000000000004">
      <c r="A98" s="1">
        <f t="shared" si="2"/>
        <v>7</v>
      </c>
      <c r="B98" s="2" t="s">
        <v>231</v>
      </c>
      <c r="C98" s="3" t="s">
        <v>245</v>
      </c>
      <c r="D98" s="3" t="s">
        <v>248</v>
      </c>
      <c r="E98" s="4" t="s">
        <v>249</v>
      </c>
      <c r="F98" s="61">
        <v>25717.11</v>
      </c>
      <c r="G98" s="61"/>
    </row>
    <row r="99" spans="1:7" x14ac:dyDescent="0.55000000000000004">
      <c r="A99" s="1">
        <f t="shared" si="2"/>
        <v>8</v>
      </c>
      <c r="B99" s="2" t="s">
        <v>231</v>
      </c>
      <c r="C99" s="3" t="s">
        <v>250</v>
      </c>
      <c r="D99" s="3" t="s">
        <v>251</v>
      </c>
      <c r="E99" s="4" t="s">
        <v>252</v>
      </c>
      <c r="F99" s="61">
        <v>6619.5</v>
      </c>
      <c r="G99" s="61">
        <v>181350</v>
      </c>
    </row>
    <row r="100" spans="1:7" x14ac:dyDescent="0.55000000000000004">
      <c r="A100" s="1">
        <f t="shared" si="2"/>
        <v>9</v>
      </c>
      <c r="B100" s="2" t="s">
        <v>231</v>
      </c>
      <c r="C100" s="3" t="s">
        <v>253</v>
      </c>
      <c r="D100" s="3" t="s">
        <v>69</v>
      </c>
      <c r="E100" s="4" t="s">
        <v>254</v>
      </c>
      <c r="F100" s="61">
        <v>27689.1</v>
      </c>
      <c r="G100" s="61"/>
    </row>
    <row r="101" spans="1:7" x14ac:dyDescent="0.55000000000000004">
      <c r="A101" s="1">
        <v>10</v>
      </c>
      <c r="B101" s="5" t="s">
        <v>231</v>
      </c>
      <c r="C101" s="6" t="s">
        <v>255</v>
      </c>
      <c r="D101" s="6" t="s">
        <v>256</v>
      </c>
      <c r="E101" s="7" t="s">
        <v>257</v>
      </c>
      <c r="F101" s="61">
        <v>1442.7</v>
      </c>
      <c r="G101" s="61">
        <v>55590</v>
      </c>
    </row>
    <row r="102" spans="1:7" x14ac:dyDescent="0.55000000000000004">
      <c r="A102" s="1">
        <v>11</v>
      </c>
      <c r="B102" s="5" t="s">
        <v>231</v>
      </c>
      <c r="C102" s="6" t="s">
        <v>250</v>
      </c>
      <c r="D102" s="6" t="s">
        <v>258</v>
      </c>
      <c r="E102" s="7" t="s">
        <v>259</v>
      </c>
      <c r="F102" s="62"/>
      <c r="G102" s="61">
        <v>51210</v>
      </c>
    </row>
    <row r="103" spans="1:7" x14ac:dyDescent="0.55000000000000004">
      <c r="A103" s="1">
        <v>12</v>
      </c>
      <c r="B103" s="5" t="s">
        <v>231</v>
      </c>
      <c r="C103" s="6" t="s">
        <v>250</v>
      </c>
      <c r="D103" s="6" t="s">
        <v>260</v>
      </c>
      <c r="E103" s="7" t="s">
        <v>261</v>
      </c>
      <c r="F103" s="61">
        <v>1442.7</v>
      </c>
      <c r="G103" s="61">
        <v>114900</v>
      </c>
    </row>
    <row r="104" spans="1:7" x14ac:dyDescent="0.55000000000000004">
      <c r="A104" s="1">
        <v>13</v>
      </c>
      <c r="B104" s="5" t="s">
        <v>231</v>
      </c>
      <c r="C104" s="6" t="s">
        <v>250</v>
      </c>
      <c r="D104" s="6" t="s">
        <v>262</v>
      </c>
      <c r="E104" s="7" t="s">
        <v>263</v>
      </c>
      <c r="F104" s="61">
        <v>4600</v>
      </c>
      <c r="G104" s="61">
        <v>58380</v>
      </c>
    </row>
    <row r="105" spans="1:7" x14ac:dyDescent="0.55000000000000004">
      <c r="A105" s="1">
        <v>14</v>
      </c>
      <c r="B105" s="5" t="s">
        <v>231</v>
      </c>
      <c r="C105" s="6" t="s">
        <v>253</v>
      </c>
      <c r="D105" s="6" t="s">
        <v>264</v>
      </c>
      <c r="E105" s="7" t="s">
        <v>265</v>
      </c>
      <c r="F105" s="62"/>
      <c r="G105" s="61">
        <v>57450</v>
      </c>
    </row>
    <row r="106" spans="1:7" x14ac:dyDescent="0.55000000000000004">
      <c r="A106" s="1"/>
      <c r="B106" s="8" t="s">
        <v>266</v>
      </c>
      <c r="C106" s="6"/>
      <c r="D106" s="6"/>
      <c r="E106" s="7"/>
      <c r="F106" s="56">
        <f>SUBTOTAL(9,F92:F105)</f>
        <v>527238.28</v>
      </c>
      <c r="G106" s="57">
        <f>SUBTOTAL(9,G92:G105)</f>
        <v>903660</v>
      </c>
    </row>
    <row r="107" spans="1:7" x14ac:dyDescent="0.55000000000000004">
      <c r="A107" s="1">
        <v>1</v>
      </c>
      <c r="B107" s="5" t="s">
        <v>268</v>
      </c>
      <c r="C107" s="6" t="s">
        <v>269</v>
      </c>
      <c r="D107" s="6" t="s">
        <v>270</v>
      </c>
      <c r="E107" s="7" t="s">
        <v>271</v>
      </c>
      <c r="F107" s="61">
        <v>10043</v>
      </c>
      <c r="G107" s="61"/>
    </row>
    <row r="108" spans="1:7" x14ac:dyDescent="0.55000000000000004">
      <c r="A108" s="1">
        <v>2</v>
      </c>
      <c r="B108" s="2" t="s">
        <v>268</v>
      </c>
      <c r="C108" s="3" t="s">
        <v>269</v>
      </c>
      <c r="D108" s="3" t="s">
        <v>272</v>
      </c>
      <c r="E108" s="4" t="s">
        <v>273</v>
      </c>
      <c r="F108" s="61">
        <v>6748.5</v>
      </c>
      <c r="G108" s="61">
        <v>134970</v>
      </c>
    </row>
    <row r="109" spans="1:7" x14ac:dyDescent="0.55000000000000004">
      <c r="A109" s="1"/>
      <c r="B109" s="8" t="s">
        <v>274</v>
      </c>
      <c r="C109" s="6"/>
      <c r="D109" s="6"/>
      <c r="E109" s="7"/>
      <c r="F109" s="56">
        <f>SUBTOTAL(9,F107:F108)</f>
        <v>16791.5</v>
      </c>
      <c r="G109" s="57">
        <f>SUBTOTAL(9,G107:G108)</f>
        <v>134970</v>
      </c>
    </row>
    <row r="110" spans="1:7" x14ac:dyDescent="0.55000000000000004">
      <c r="A110" s="1">
        <v>1</v>
      </c>
      <c r="B110" s="2" t="s">
        <v>276</v>
      </c>
      <c r="C110" s="3" t="s">
        <v>278</v>
      </c>
      <c r="D110" s="3" t="s">
        <v>279</v>
      </c>
      <c r="E110" s="4" t="s">
        <v>280</v>
      </c>
      <c r="F110" s="61">
        <v>23988.09</v>
      </c>
      <c r="G110" s="61"/>
    </row>
    <row r="111" spans="1:7" x14ac:dyDescent="0.55000000000000004">
      <c r="A111" s="1">
        <v>2</v>
      </c>
      <c r="B111" s="2" t="s">
        <v>276</v>
      </c>
      <c r="C111" s="3" t="s">
        <v>278</v>
      </c>
      <c r="D111" s="3" t="s">
        <v>281</v>
      </c>
      <c r="E111" s="4" t="s">
        <v>282</v>
      </c>
      <c r="F111" s="61">
        <v>23985</v>
      </c>
      <c r="G111" s="61"/>
    </row>
    <row r="112" spans="1:7" x14ac:dyDescent="0.55000000000000004">
      <c r="A112" s="1">
        <v>3</v>
      </c>
      <c r="B112" s="5" t="s">
        <v>276</v>
      </c>
      <c r="C112" s="6" t="s">
        <v>277</v>
      </c>
      <c r="D112" s="6" t="s">
        <v>283</v>
      </c>
      <c r="E112" s="7" t="s">
        <v>284</v>
      </c>
      <c r="F112" s="61">
        <v>28135.84</v>
      </c>
      <c r="G112" s="61">
        <v>363216.77</v>
      </c>
    </row>
    <row r="113" spans="1:7" x14ac:dyDescent="0.55000000000000004">
      <c r="A113" s="1"/>
      <c r="B113" s="8" t="s">
        <v>285</v>
      </c>
      <c r="C113" s="6"/>
      <c r="D113" s="6"/>
      <c r="E113" s="7"/>
      <c r="F113" s="56">
        <f>SUBTOTAL(9,F110:F112)</f>
        <v>76108.929999999993</v>
      </c>
      <c r="G113" s="57">
        <f>SUBTOTAL(9,G110:G112)</f>
        <v>363216.77</v>
      </c>
    </row>
    <row r="114" spans="1:7" x14ac:dyDescent="0.55000000000000004">
      <c r="A114" s="1">
        <v>1</v>
      </c>
      <c r="B114" s="5" t="s">
        <v>286</v>
      </c>
      <c r="C114" s="6" t="s">
        <v>287</v>
      </c>
      <c r="D114" s="6" t="s">
        <v>175</v>
      </c>
      <c r="E114" s="7" t="s">
        <v>289</v>
      </c>
      <c r="F114" s="61"/>
      <c r="G114" s="61">
        <v>960</v>
      </c>
    </row>
    <row r="115" spans="1:7" x14ac:dyDescent="0.55000000000000004">
      <c r="A115" s="1">
        <v>2</v>
      </c>
      <c r="B115" s="5" t="s">
        <v>286</v>
      </c>
      <c r="C115" s="6" t="s">
        <v>288</v>
      </c>
      <c r="D115" s="6" t="s">
        <v>290</v>
      </c>
      <c r="E115" s="7" t="s">
        <v>291</v>
      </c>
      <c r="F115" s="61">
        <v>7550</v>
      </c>
      <c r="G115" s="61"/>
    </row>
    <row r="116" spans="1:7" x14ac:dyDescent="0.55000000000000004">
      <c r="A116" s="1"/>
      <c r="B116" s="8" t="s">
        <v>292</v>
      </c>
      <c r="C116" s="6"/>
      <c r="D116" s="6"/>
      <c r="E116" s="7"/>
      <c r="F116" s="56">
        <f>SUBTOTAL(9,F114:F115)</f>
        <v>7550</v>
      </c>
      <c r="G116" s="57">
        <f>SUBTOTAL(9,G114:G115)</f>
        <v>960</v>
      </c>
    </row>
    <row r="117" spans="1:7" x14ac:dyDescent="0.55000000000000004">
      <c r="A117" s="1">
        <v>1</v>
      </c>
      <c r="B117" s="16" t="s">
        <v>296</v>
      </c>
      <c r="C117" s="17" t="s">
        <v>297</v>
      </c>
      <c r="D117" s="17" t="s">
        <v>298</v>
      </c>
      <c r="E117" s="18" t="s">
        <v>299</v>
      </c>
      <c r="F117" s="61">
        <v>12500</v>
      </c>
      <c r="G117" s="61"/>
    </row>
    <row r="118" spans="1:7" x14ac:dyDescent="0.55000000000000004">
      <c r="A118" s="1">
        <v>2</v>
      </c>
      <c r="B118" s="5" t="s">
        <v>296</v>
      </c>
      <c r="C118" s="6" t="s">
        <v>297</v>
      </c>
      <c r="D118" s="6" t="s">
        <v>301</v>
      </c>
      <c r="E118" s="7" t="s">
        <v>302</v>
      </c>
      <c r="F118" s="61">
        <v>1600</v>
      </c>
      <c r="G118" s="61"/>
    </row>
    <row r="119" spans="1:7" x14ac:dyDescent="0.55000000000000004">
      <c r="A119" s="1">
        <v>3</v>
      </c>
      <c r="B119" s="5" t="s">
        <v>296</v>
      </c>
      <c r="C119" s="6" t="s">
        <v>300</v>
      </c>
      <c r="D119" s="6" t="s">
        <v>304</v>
      </c>
      <c r="E119" s="7" t="s">
        <v>305</v>
      </c>
      <c r="F119" s="61">
        <v>2991</v>
      </c>
      <c r="G119" s="61"/>
    </row>
    <row r="120" spans="1:7" x14ac:dyDescent="0.55000000000000004">
      <c r="A120" s="1"/>
      <c r="B120" s="8" t="s">
        <v>306</v>
      </c>
      <c r="C120" s="6"/>
      <c r="D120" s="6"/>
      <c r="E120" s="7"/>
      <c r="F120" s="56">
        <f>SUBTOTAL(9,F117:F119)</f>
        <v>17091</v>
      </c>
      <c r="G120" s="57">
        <f>SUBTOTAL(9,G117:G119)</f>
        <v>0</v>
      </c>
    </row>
    <row r="121" spans="1:7" x14ac:dyDescent="0.55000000000000004">
      <c r="A121" s="1">
        <v>1</v>
      </c>
      <c r="B121" s="2" t="s">
        <v>308</v>
      </c>
      <c r="C121" s="3" t="s">
        <v>309</v>
      </c>
      <c r="D121" s="3" t="s">
        <v>310</v>
      </c>
      <c r="E121" s="4" t="s">
        <v>311</v>
      </c>
      <c r="F121" s="61">
        <v>106537.79000000001</v>
      </c>
      <c r="G121" s="61">
        <v>159700</v>
      </c>
    </row>
    <row r="122" spans="1:7" x14ac:dyDescent="0.55000000000000004">
      <c r="A122" s="1">
        <v>2</v>
      </c>
      <c r="B122" s="5" t="s">
        <v>308</v>
      </c>
      <c r="C122" s="6" t="s">
        <v>312</v>
      </c>
      <c r="D122" s="6" t="s">
        <v>313</v>
      </c>
      <c r="E122" s="7" t="s">
        <v>314</v>
      </c>
      <c r="F122" s="61">
        <v>108698.16</v>
      </c>
      <c r="G122" s="61"/>
    </row>
    <row r="123" spans="1:7" x14ac:dyDescent="0.55000000000000004">
      <c r="A123" s="1"/>
      <c r="B123" s="8" t="s">
        <v>315</v>
      </c>
      <c r="C123" s="6"/>
      <c r="D123" s="6"/>
      <c r="E123" s="7"/>
      <c r="F123" s="56">
        <f>SUBTOTAL(9,F121:F122)</f>
        <v>215235.95</v>
      </c>
      <c r="G123" s="57">
        <f>SUBTOTAL(9,G121:G122)</f>
        <v>159700</v>
      </c>
    </row>
    <row r="124" spans="1:7" x14ac:dyDescent="0.55000000000000004">
      <c r="A124" s="1">
        <v>1</v>
      </c>
      <c r="B124" s="5" t="s">
        <v>318</v>
      </c>
      <c r="C124" s="6" t="s">
        <v>319</v>
      </c>
      <c r="D124" s="6" t="s">
        <v>303</v>
      </c>
      <c r="E124" s="7" t="s">
        <v>320</v>
      </c>
      <c r="F124" s="61">
        <v>1890.9</v>
      </c>
      <c r="G124" s="61">
        <v>63030</v>
      </c>
    </row>
    <row r="125" spans="1:7" x14ac:dyDescent="0.55000000000000004">
      <c r="A125" s="1"/>
      <c r="B125" s="8" t="s">
        <v>321</v>
      </c>
      <c r="C125" s="6"/>
      <c r="D125" s="6"/>
      <c r="E125" s="7"/>
      <c r="F125" s="56">
        <f>SUBTOTAL(9,F124:F124)</f>
        <v>1890.9</v>
      </c>
      <c r="G125" s="57">
        <f>SUBTOTAL(9,G124:G124)</f>
        <v>63030</v>
      </c>
    </row>
    <row r="126" spans="1:7" x14ac:dyDescent="0.55000000000000004">
      <c r="A126" s="1">
        <v>1</v>
      </c>
      <c r="B126" s="2" t="s">
        <v>323</v>
      </c>
      <c r="C126" s="3" t="s">
        <v>324</v>
      </c>
      <c r="D126" s="3" t="s">
        <v>325</v>
      </c>
      <c r="E126" s="4" t="s">
        <v>326</v>
      </c>
      <c r="F126" s="61"/>
      <c r="G126" s="61">
        <v>1674</v>
      </c>
    </row>
    <row r="127" spans="1:7" x14ac:dyDescent="0.55000000000000004">
      <c r="A127" s="1">
        <v>2</v>
      </c>
      <c r="B127" s="2" t="s">
        <v>323</v>
      </c>
      <c r="C127" s="3" t="s">
        <v>327</v>
      </c>
      <c r="D127" s="3" t="s">
        <v>328</v>
      </c>
      <c r="E127" s="4" t="s">
        <v>329</v>
      </c>
      <c r="F127" s="61">
        <v>9000</v>
      </c>
      <c r="G127" s="61"/>
    </row>
    <row r="128" spans="1:7" x14ac:dyDescent="0.55000000000000004">
      <c r="A128" s="1">
        <v>3</v>
      </c>
      <c r="B128" s="2" t="s">
        <v>323</v>
      </c>
      <c r="C128" s="3" t="s">
        <v>327</v>
      </c>
      <c r="D128" s="3" t="s">
        <v>330</v>
      </c>
      <c r="E128" s="4" t="s">
        <v>331</v>
      </c>
      <c r="F128" s="61">
        <v>161105.76</v>
      </c>
      <c r="G128" s="61"/>
    </row>
    <row r="129" spans="1:7" x14ac:dyDescent="0.55000000000000004">
      <c r="A129" s="1">
        <v>4</v>
      </c>
      <c r="B129" s="5" t="s">
        <v>323</v>
      </c>
      <c r="C129" s="6" t="s">
        <v>327</v>
      </c>
      <c r="D129" s="6" t="s">
        <v>228</v>
      </c>
      <c r="E129" s="7" t="s">
        <v>334</v>
      </c>
      <c r="F129" s="61"/>
      <c r="G129" s="61">
        <v>1801.2</v>
      </c>
    </row>
    <row r="130" spans="1:7" x14ac:dyDescent="0.55000000000000004">
      <c r="A130" s="1">
        <v>5</v>
      </c>
      <c r="B130" s="5" t="s">
        <v>323</v>
      </c>
      <c r="C130" s="6" t="s">
        <v>332</v>
      </c>
      <c r="D130" s="6" t="s">
        <v>335</v>
      </c>
      <c r="E130" s="7" t="s">
        <v>336</v>
      </c>
      <c r="F130" s="61">
        <v>83.699999999999989</v>
      </c>
      <c r="G130" s="61">
        <v>2790</v>
      </c>
    </row>
    <row r="131" spans="1:7" x14ac:dyDescent="0.55000000000000004">
      <c r="A131" s="1">
        <v>6</v>
      </c>
      <c r="B131" s="5" t="s">
        <v>323</v>
      </c>
      <c r="C131" s="6" t="s">
        <v>333</v>
      </c>
      <c r="D131" s="6" t="s">
        <v>337</v>
      </c>
      <c r="E131" s="7" t="s">
        <v>338</v>
      </c>
      <c r="F131" s="61">
        <v>12777.54</v>
      </c>
      <c r="G131" s="61"/>
    </row>
    <row r="132" spans="1:7" x14ac:dyDescent="0.55000000000000004">
      <c r="A132" s="1"/>
      <c r="B132" s="8" t="s">
        <v>339</v>
      </c>
      <c r="C132" s="6"/>
      <c r="D132" s="6"/>
      <c r="E132" s="7"/>
      <c r="F132" s="56">
        <f>SUBTOTAL(9,F126:F131)</f>
        <v>182967.00000000003</v>
      </c>
      <c r="G132" s="57">
        <f>SUBTOTAL(9,G126:G131)</f>
        <v>6265.2</v>
      </c>
    </row>
    <row r="133" spans="1:7" x14ac:dyDescent="0.55000000000000004">
      <c r="A133" s="1">
        <v>1</v>
      </c>
      <c r="B133" s="5" t="s">
        <v>340</v>
      </c>
      <c r="C133" s="6" t="s">
        <v>341</v>
      </c>
      <c r="D133" s="6" t="s">
        <v>63</v>
      </c>
      <c r="E133" s="7" t="s">
        <v>342</v>
      </c>
      <c r="F133" s="61">
        <v>212060.31</v>
      </c>
      <c r="G133" s="61"/>
    </row>
    <row r="134" spans="1:7" x14ac:dyDescent="0.55000000000000004">
      <c r="A134" s="1"/>
      <c r="B134" s="8" t="s">
        <v>343</v>
      </c>
      <c r="C134" s="6"/>
      <c r="D134" s="6"/>
      <c r="E134" s="7"/>
      <c r="F134" s="56">
        <f>SUBTOTAL(9,F133:F133)</f>
        <v>212060.31</v>
      </c>
      <c r="G134" s="57">
        <f>SUBTOTAL(9,G133:G133)</f>
        <v>0</v>
      </c>
    </row>
    <row r="135" spans="1:7" x14ac:dyDescent="0.55000000000000004">
      <c r="A135" s="1">
        <v>1</v>
      </c>
      <c r="B135" s="5" t="s">
        <v>348</v>
      </c>
      <c r="C135" s="6" t="s">
        <v>349</v>
      </c>
      <c r="D135" s="6" t="s">
        <v>350</v>
      </c>
      <c r="E135" s="7" t="s">
        <v>351</v>
      </c>
      <c r="F135" s="61">
        <v>143738.49000000002</v>
      </c>
      <c r="G135" s="61">
        <v>130290</v>
      </c>
    </row>
    <row r="136" spans="1:7" x14ac:dyDescent="0.55000000000000004">
      <c r="A136" s="1">
        <v>2</v>
      </c>
      <c r="B136" s="2" t="s">
        <v>348</v>
      </c>
      <c r="C136" s="3" t="s">
        <v>352</v>
      </c>
      <c r="D136" s="3" t="s">
        <v>353</v>
      </c>
      <c r="E136" s="4" t="s">
        <v>354</v>
      </c>
      <c r="F136" s="61">
        <v>6769.2</v>
      </c>
      <c r="G136" s="61">
        <v>65640</v>
      </c>
    </row>
    <row r="137" spans="1:7" x14ac:dyDescent="0.55000000000000004">
      <c r="A137" s="1">
        <v>3</v>
      </c>
      <c r="B137" s="2" t="s">
        <v>348</v>
      </c>
      <c r="C137" s="3" t="s">
        <v>356</v>
      </c>
      <c r="D137" s="3" t="s">
        <v>357</v>
      </c>
      <c r="E137" s="4" t="s">
        <v>358</v>
      </c>
      <c r="F137" s="61">
        <v>33246.69</v>
      </c>
      <c r="G137" s="61"/>
    </row>
    <row r="138" spans="1:7" x14ac:dyDescent="0.55000000000000004">
      <c r="A138" s="1">
        <v>4</v>
      </c>
      <c r="B138" s="2" t="s">
        <v>348</v>
      </c>
      <c r="C138" s="3" t="s">
        <v>349</v>
      </c>
      <c r="D138" s="3" t="s">
        <v>359</v>
      </c>
      <c r="E138" s="4" t="s">
        <v>360</v>
      </c>
      <c r="F138" s="61">
        <v>40484.039999999994</v>
      </c>
      <c r="G138" s="61">
        <v>68940</v>
      </c>
    </row>
    <row r="139" spans="1:7" x14ac:dyDescent="0.55000000000000004">
      <c r="A139" s="1">
        <v>5</v>
      </c>
      <c r="B139" s="2" t="s">
        <v>348</v>
      </c>
      <c r="C139" s="3" t="s">
        <v>361</v>
      </c>
      <c r="D139" s="3" t="s">
        <v>362</v>
      </c>
      <c r="E139" s="4" t="s">
        <v>363</v>
      </c>
      <c r="F139" s="61">
        <v>6232.5</v>
      </c>
      <c r="G139" s="61">
        <v>135150</v>
      </c>
    </row>
    <row r="140" spans="1:7" x14ac:dyDescent="0.55000000000000004">
      <c r="A140" s="1">
        <v>6</v>
      </c>
      <c r="B140" s="2" t="s">
        <v>348</v>
      </c>
      <c r="C140" s="3" t="s">
        <v>364</v>
      </c>
      <c r="D140" s="3" t="s">
        <v>365</v>
      </c>
      <c r="E140" s="4" t="s">
        <v>366</v>
      </c>
      <c r="F140" s="61">
        <v>12987.99</v>
      </c>
      <c r="G140" s="61"/>
    </row>
    <row r="141" spans="1:7" x14ac:dyDescent="0.55000000000000004">
      <c r="A141" s="1">
        <v>7</v>
      </c>
      <c r="B141" s="2" t="s">
        <v>348</v>
      </c>
      <c r="C141" s="3" t="s">
        <v>364</v>
      </c>
      <c r="D141" s="3" t="s">
        <v>367</v>
      </c>
      <c r="E141" s="4" t="s">
        <v>368</v>
      </c>
      <c r="F141" s="61">
        <v>19248.5</v>
      </c>
      <c r="G141" s="61">
        <v>145470</v>
      </c>
    </row>
    <row r="142" spans="1:7" x14ac:dyDescent="0.55000000000000004">
      <c r="A142" s="1">
        <v>8</v>
      </c>
      <c r="B142" s="2" t="s">
        <v>348</v>
      </c>
      <c r="C142" s="3" t="s">
        <v>364</v>
      </c>
      <c r="D142" s="3" t="s">
        <v>369</v>
      </c>
      <c r="E142" s="4" t="s">
        <v>370</v>
      </c>
      <c r="F142" s="61">
        <v>1662.8</v>
      </c>
      <c r="G142" s="61">
        <v>55440</v>
      </c>
    </row>
    <row r="143" spans="1:7" x14ac:dyDescent="0.55000000000000004">
      <c r="A143" s="1">
        <v>9</v>
      </c>
      <c r="B143" s="2" t="s">
        <v>348</v>
      </c>
      <c r="C143" s="3" t="s">
        <v>364</v>
      </c>
      <c r="D143" s="3" t="s">
        <v>371</v>
      </c>
      <c r="E143" s="4" t="s">
        <v>372</v>
      </c>
      <c r="F143" s="61">
        <v>40652.58</v>
      </c>
      <c r="G143" s="61"/>
    </row>
    <row r="144" spans="1:7" x14ac:dyDescent="0.55000000000000004">
      <c r="A144" s="1">
        <v>10</v>
      </c>
      <c r="B144" s="2" t="s">
        <v>348</v>
      </c>
      <c r="C144" s="3" t="s">
        <v>373</v>
      </c>
      <c r="D144" s="3" t="s">
        <v>374</v>
      </c>
      <c r="E144" s="4" t="s">
        <v>375</v>
      </c>
      <c r="F144" s="62"/>
      <c r="G144" s="61">
        <v>61720</v>
      </c>
    </row>
    <row r="145" spans="1:7" x14ac:dyDescent="0.55000000000000004">
      <c r="A145" s="1">
        <v>11</v>
      </c>
      <c r="B145" s="5" t="s">
        <v>348</v>
      </c>
      <c r="C145" s="6" t="s">
        <v>355</v>
      </c>
      <c r="D145" s="6" t="s">
        <v>376</v>
      </c>
      <c r="E145" s="7" t="s">
        <v>377</v>
      </c>
      <c r="F145" s="61">
        <v>19002.509999999998</v>
      </c>
      <c r="G145" s="61"/>
    </row>
    <row r="146" spans="1:7" x14ac:dyDescent="0.55000000000000004">
      <c r="A146" s="1">
        <v>12</v>
      </c>
      <c r="B146" s="10" t="s">
        <v>348</v>
      </c>
      <c r="C146" s="11" t="s">
        <v>349</v>
      </c>
      <c r="D146" s="11" t="s">
        <v>378</v>
      </c>
      <c r="E146" s="12" t="s">
        <v>379</v>
      </c>
      <c r="F146" s="61">
        <v>1414.8</v>
      </c>
      <c r="G146" s="61">
        <v>47160</v>
      </c>
    </row>
    <row r="147" spans="1:7" x14ac:dyDescent="0.55000000000000004">
      <c r="A147" s="1"/>
      <c r="B147" s="8" t="s">
        <v>380</v>
      </c>
      <c r="C147" s="6"/>
      <c r="D147" s="9"/>
      <c r="E147" s="7"/>
      <c r="F147" s="56">
        <f>SUBTOTAL(9,F135:F146)</f>
        <v>325440.10000000003</v>
      </c>
      <c r="G147" s="57">
        <f>SUBTOTAL(9,G135:G146)</f>
        <v>709810</v>
      </c>
    </row>
    <row r="148" spans="1:7" x14ac:dyDescent="0.55000000000000004">
      <c r="A148" s="1">
        <v>1</v>
      </c>
      <c r="B148" s="2" t="s">
        <v>384</v>
      </c>
      <c r="C148" s="3" t="s">
        <v>385</v>
      </c>
      <c r="D148" s="3" t="s">
        <v>386</v>
      </c>
      <c r="E148" s="4" t="s">
        <v>387</v>
      </c>
      <c r="F148" s="61">
        <v>2878.8</v>
      </c>
      <c r="G148" s="61"/>
    </row>
    <row r="149" spans="1:7" x14ac:dyDescent="0.55000000000000004">
      <c r="A149" s="1">
        <v>2</v>
      </c>
      <c r="B149" s="5" t="s">
        <v>384</v>
      </c>
      <c r="C149" s="6" t="s">
        <v>388</v>
      </c>
      <c r="D149" s="6" t="s">
        <v>389</v>
      </c>
      <c r="E149" s="7" t="s">
        <v>390</v>
      </c>
      <c r="F149" s="61"/>
      <c r="G149" s="61">
        <v>50880</v>
      </c>
    </row>
    <row r="150" spans="1:7" x14ac:dyDescent="0.55000000000000004">
      <c r="A150" s="1"/>
      <c r="B150" s="8" t="s">
        <v>391</v>
      </c>
      <c r="C150" s="6"/>
      <c r="D150" s="6"/>
      <c r="E150" s="7"/>
      <c r="F150" s="56">
        <f>SUBTOTAL(9,F148:F149)</f>
        <v>2878.8</v>
      </c>
      <c r="G150" s="57">
        <f>SUBTOTAL(9,G148:G149)</f>
        <v>50880</v>
      </c>
    </row>
    <row r="151" spans="1:7" x14ac:dyDescent="0.55000000000000004">
      <c r="A151" s="1">
        <v>1</v>
      </c>
      <c r="B151" s="5" t="s">
        <v>399</v>
      </c>
      <c r="C151" s="6" t="s">
        <v>400</v>
      </c>
      <c r="D151" s="6" t="s">
        <v>401</v>
      </c>
      <c r="E151" s="7" t="s">
        <v>402</v>
      </c>
      <c r="F151" s="61">
        <v>16100</v>
      </c>
      <c r="G151" s="61"/>
    </row>
    <row r="152" spans="1:7" x14ac:dyDescent="0.55000000000000004">
      <c r="A152" s="1">
        <v>2</v>
      </c>
      <c r="B152" s="5" t="s">
        <v>399</v>
      </c>
      <c r="C152" s="6" t="s">
        <v>400</v>
      </c>
      <c r="D152" s="6" t="s">
        <v>403</v>
      </c>
      <c r="E152" s="7" t="s">
        <v>404</v>
      </c>
      <c r="F152" s="61">
        <v>1746.9</v>
      </c>
      <c r="G152" s="61">
        <v>58230</v>
      </c>
    </row>
    <row r="153" spans="1:7" x14ac:dyDescent="0.55000000000000004">
      <c r="A153" s="1"/>
      <c r="B153" s="8" t="s">
        <v>405</v>
      </c>
      <c r="C153" s="6"/>
      <c r="D153" s="6"/>
      <c r="E153" s="7"/>
      <c r="F153" s="56">
        <f>SUBTOTAL(9,F151:F152)</f>
        <v>17846.900000000001</v>
      </c>
      <c r="G153" s="57">
        <f>SUBTOTAL(9,G151:G152)</f>
        <v>58230</v>
      </c>
    </row>
    <row r="154" spans="1:7" x14ac:dyDescent="0.55000000000000004">
      <c r="A154" s="1">
        <v>1</v>
      </c>
      <c r="B154" s="2" t="s">
        <v>408</v>
      </c>
      <c r="C154" s="3" t="s">
        <v>409</v>
      </c>
      <c r="D154" s="3" t="s">
        <v>410</v>
      </c>
      <c r="E154" s="4" t="s">
        <v>411</v>
      </c>
      <c r="F154" s="61">
        <v>117003.94</v>
      </c>
      <c r="G154" s="61"/>
    </row>
    <row r="155" spans="1:7" x14ac:dyDescent="0.55000000000000004">
      <c r="A155" s="1">
        <v>2</v>
      </c>
      <c r="B155" s="5" t="s">
        <v>408</v>
      </c>
      <c r="C155" s="6" t="s">
        <v>412</v>
      </c>
      <c r="D155" s="6" t="s">
        <v>413</v>
      </c>
      <c r="E155" s="7" t="s">
        <v>414</v>
      </c>
      <c r="F155" s="61">
        <v>449748.8</v>
      </c>
      <c r="G155" s="61"/>
    </row>
    <row r="156" spans="1:7" x14ac:dyDescent="0.55000000000000004">
      <c r="A156" s="1"/>
      <c r="B156" s="8" t="s">
        <v>415</v>
      </c>
      <c r="C156" s="6"/>
      <c r="D156" s="6"/>
      <c r="E156" s="7"/>
      <c r="F156" s="56">
        <f>SUBTOTAL(9,F154:F155)</f>
        <v>566752.74</v>
      </c>
      <c r="G156" s="57">
        <f>SUBTOTAL(9,G154:G155)</f>
        <v>0</v>
      </c>
    </row>
    <row r="157" spans="1:7" x14ac:dyDescent="0.55000000000000004">
      <c r="A157" s="1">
        <v>1</v>
      </c>
      <c r="B157" s="5" t="s">
        <v>419</v>
      </c>
      <c r="C157" s="6" t="s">
        <v>420</v>
      </c>
      <c r="D157" s="6" t="s">
        <v>421</v>
      </c>
      <c r="E157" s="7" t="s">
        <v>422</v>
      </c>
      <c r="F157" s="61">
        <v>110535.59999999999</v>
      </c>
      <c r="G157" s="61">
        <v>976500</v>
      </c>
    </row>
    <row r="158" spans="1:7" x14ac:dyDescent="0.55000000000000004">
      <c r="A158" s="1">
        <f t="shared" ref="A158" si="3">+A157+1</f>
        <v>2</v>
      </c>
      <c r="B158" s="2" t="s">
        <v>419</v>
      </c>
      <c r="C158" s="3" t="s">
        <v>420</v>
      </c>
      <c r="D158" s="3" t="s">
        <v>423</v>
      </c>
      <c r="E158" s="4" t="s">
        <v>424</v>
      </c>
      <c r="F158" s="61">
        <v>40050</v>
      </c>
      <c r="G158" s="61">
        <v>235500</v>
      </c>
    </row>
    <row r="159" spans="1:7" x14ac:dyDescent="0.55000000000000004">
      <c r="A159" s="1">
        <v>3</v>
      </c>
      <c r="B159" s="5" t="s">
        <v>419</v>
      </c>
      <c r="C159" s="6" t="s">
        <v>420</v>
      </c>
      <c r="D159" s="6" t="s">
        <v>426</v>
      </c>
      <c r="E159" s="7" t="s">
        <v>427</v>
      </c>
      <c r="F159" s="61">
        <v>1719</v>
      </c>
      <c r="G159" s="61">
        <v>57300</v>
      </c>
    </row>
    <row r="160" spans="1:7" x14ac:dyDescent="0.55000000000000004">
      <c r="A160" s="1">
        <v>4</v>
      </c>
      <c r="B160" s="5" t="s">
        <v>419</v>
      </c>
      <c r="C160" s="6" t="s">
        <v>420</v>
      </c>
      <c r="D160" s="6" t="s">
        <v>428</v>
      </c>
      <c r="E160" s="7" t="s">
        <v>429</v>
      </c>
      <c r="F160" s="61">
        <v>105359.85</v>
      </c>
      <c r="G160" s="61"/>
    </row>
    <row r="161" spans="1:7" x14ac:dyDescent="0.55000000000000004">
      <c r="A161" s="1"/>
      <c r="B161" s="8" t="s">
        <v>430</v>
      </c>
      <c r="C161" s="6"/>
      <c r="D161" s="6"/>
      <c r="E161" s="7"/>
      <c r="F161" s="56">
        <f>SUBTOTAL(9,F157:F160)</f>
        <v>257664.44999999998</v>
      </c>
      <c r="G161" s="57">
        <f>SUBTOTAL(9,G157:G160)</f>
        <v>1269300</v>
      </c>
    </row>
    <row r="162" spans="1:7" x14ac:dyDescent="0.55000000000000004">
      <c r="A162" s="1">
        <v>1</v>
      </c>
      <c r="B162" s="5" t="s">
        <v>432</v>
      </c>
      <c r="C162" s="6" t="s">
        <v>433</v>
      </c>
      <c r="D162" s="6" t="s">
        <v>434</v>
      </c>
      <c r="E162" s="7" t="s">
        <v>435</v>
      </c>
      <c r="F162" s="61"/>
      <c r="G162" s="61">
        <v>117064.67</v>
      </c>
    </row>
    <row r="163" spans="1:7" x14ac:dyDescent="0.55000000000000004">
      <c r="A163" s="1"/>
      <c r="B163" s="8" t="s">
        <v>436</v>
      </c>
      <c r="C163" s="6"/>
      <c r="D163" s="6"/>
      <c r="E163" s="7"/>
      <c r="F163" s="56">
        <f>SUBTOTAL(9,F162:F162)</f>
        <v>0</v>
      </c>
      <c r="G163" s="57">
        <f>SUBTOTAL(9,G162:G162)</f>
        <v>117064.67</v>
      </c>
    </row>
    <row r="164" spans="1:7" x14ac:dyDescent="0.55000000000000004">
      <c r="A164" s="1">
        <v>1</v>
      </c>
      <c r="B164" s="2" t="s">
        <v>437</v>
      </c>
      <c r="C164" s="3" t="s">
        <v>438</v>
      </c>
      <c r="D164" s="3" t="s">
        <v>439</v>
      </c>
      <c r="E164" s="4" t="s">
        <v>440</v>
      </c>
      <c r="F164" s="61"/>
      <c r="G164" s="61">
        <v>57120</v>
      </c>
    </row>
    <row r="165" spans="1:7" x14ac:dyDescent="0.55000000000000004">
      <c r="A165" s="1"/>
      <c r="B165" s="8" t="s">
        <v>441</v>
      </c>
      <c r="C165" s="6"/>
      <c r="D165" s="6"/>
      <c r="E165" s="7"/>
      <c r="F165" s="56">
        <f>SUBTOTAL(9,F164:F164)</f>
        <v>0</v>
      </c>
      <c r="G165" s="57">
        <f>SUBTOTAL(9,G164:G164)</f>
        <v>57120</v>
      </c>
    </row>
    <row r="166" spans="1:7" x14ac:dyDescent="0.55000000000000004">
      <c r="A166" s="1">
        <v>1</v>
      </c>
      <c r="B166" s="5" t="s">
        <v>442</v>
      </c>
      <c r="C166" s="6" t="s">
        <v>443</v>
      </c>
      <c r="D166" s="6" t="s">
        <v>444</v>
      </c>
      <c r="E166" s="7" t="s">
        <v>445</v>
      </c>
      <c r="F166" s="61">
        <v>500284.26000000007</v>
      </c>
      <c r="G166" s="61">
        <v>341340</v>
      </c>
    </row>
    <row r="167" spans="1:7" x14ac:dyDescent="0.55000000000000004">
      <c r="A167" s="1">
        <v>2</v>
      </c>
      <c r="B167" s="2" t="s">
        <v>442</v>
      </c>
      <c r="C167" s="3" t="s">
        <v>446</v>
      </c>
      <c r="D167" s="3" t="s">
        <v>447</v>
      </c>
      <c r="E167" s="4" t="s">
        <v>448</v>
      </c>
      <c r="F167" s="61">
        <v>6232.5</v>
      </c>
      <c r="G167" s="61">
        <v>129150</v>
      </c>
    </row>
    <row r="168" spans="1:7" x14ac:dyDescent="0.55000000000000004">
      <c r="A168" s="1">
        <v>3</v>
      </c>
      <c r="B168" s="2" t="s">
        <v>442</v>
      </c>
      <c r="C168" s="3" t="s">
        <v>452</v>
      </c>
      <c r="D168" s="3" t="s">
        <v>453</v>
      </c>
      <c r="E168" s="4" t="s">
        <v>454</v>
      </c>
      <c r="F168" s="61">
        <v>18383</v>
      </c>
      <c r="G168" s="61">
        <v>116160</v>
      </c>
    </row>
    <row r="169" spans="1:7" x14ac:dyDescent="0.55000000000000004">
      <c r="A169" s="1">
        <v>4</v>
      </c>
      <c r="B169" s="2" t="s">
        <v>442</v>
      </c>
      <c r="C169" s="3" t="s">
        <v>456</v>
      </c>
      <c r="D169" s="3" t="s">
        <v>457</v>
      </c>
      <c r="E169" s="4" t="s">
        <v>458</v>
      </c>
      <c r="F169" s="61">
        <v>14770.11</v>
      </c>
      <c r="G169" s="61"/>
    </row>
    <row r="170" spans="1:7" x14ac:dyDescent="0.55000000000000004">
      <c r="A170" s="1">
        <v>5</v>
      </c>
      <c r="B170" s="2" t="s">
        <v>442</v>
      </c>
      <c r="C170" s="3" t="s">
        <v>443</v>
      </c>
      <c r="D170" s="3" t="s">
        <v>463</v>
      </c>
      <c r="E170" s="4" t="s">
        <v>464</v>
      </c>
      <c r="F170" s="61">
        <v>7926.3</v>
      </c>
      <c r="G170" s="61">
        <v>187500</v>
      </c>
    </row>
    <row r="171" spans="1:7" x14ac:dyDescent="0.55000000000000004">
      <c r="A171" s="1">
        <v>6</v>
      </c>
      <c r="B171" s="2" t="s">
        <v>442</v>
      </c>
      <c r="C171" s="3" t="s">
        <v>443</v>
      </c>
      <c r="D171" s="3" t="s">
        <v>465</v>
      </c>
      <c r="E171" s="4" t="s">
        <v>466</v>
      </c>
      <c r="F171" s="61">
        <v>32102.67</v>
      </c>
      <c r="G171" s="61"/>
    </row>
    <row r="172" spans="1:7" x14ac:dyDescent="0.55000000000000004">
      <c r="A172" s="1">
        <v>7</v>
      </c>
      <c r="B172" s="2" t="s">
        <v>442</v>
      </c>
      <c r="C172" s="3" t="s">
        <v>443</v>
      </c>
      <c r="D172" s="3" t="s">
        <v>467</v>
      </c>
      <c r="E172" s="4" t="s">
        <v>468</v>
      </c>
      <c r="F172" s="61">
        <v>4782</v>
      </c>
      <c r="G172" s="61">
        <v>95640</v>
      </c>
    </row>
    <row r="173" spans="1:7" x14ac:dyDescent="0.55000000000000004">
      <c r="A173" s="1">
        <v>8</v>
      </c>
      <c r="B173" s="2" t="s">
        <v>442</v>
      </c>
      <c r="C173" s="3" t="s">
        <v>450</v>
      </c>
      <c r="D173" s="3" t="s">
        <v>469</v>
      </c>
      <c r="E173" s="4" t="s">
        <v>470</v>
      </c>
      <c r="F173" s="61">
        <v>29512.02</v>
      </c>
      <c r="G173" s="61"/>
    </row>
    <row r="174" spans="1:7" x14ac:dyDescent="0.55000000000000004">
      <c r="A174" s="1">
        <v>9</v>
      </c>
      <c r="B174" s="2" t="s">
        <v>442</v>
      </c>
      <c r="C174" s="3" t="s">
        <v>450</v>
      </c>
      <c r="D174" s="3" t="s">
        <v>471</v>
      </c>
      <c r="E174" s="4" t="s">
        <v>472</v>
      </c>
      <c r="F174" s="61">
        <v>96161.040000000008</v>
      </c>
      <c r="G174" s="61"/>
    </row>
    <row r="175" spans="1:7" x14ac:dyDescent="0.55000000000000004">
      <c r="A175" s="1">
        <v>10</v>
      </c>
      <c r="B175" s="5" t="s">
        <v>442</v>
      </c>
      <c r="C175" s="6" t="s">
        <v>451</v>
      </c>
      <c r="D175" s="6" t="s">
        <v>475</v>
      </c>
      <c r="E175" s="7" t="s">
        <v>476</v>
      </c>
      <c r="F175" s="61">
        <v>3578.4</v>
      </c>
      <c r="G175" s="61">
        <v>119280</v>
      </c>
    </row>
    <row r="176" spans="1:7" x14ac:dyDescent="0.55000000000000004">
      <c r="A176" s="1">
        <v>11</v>
      </c>
      <c r="B176" s="5" t="s">
        <v>442</v>
      </c>
      <c r="C176" s="6" t="s">
        <v>452</v>
      </c>
      <c r="D176" s="6" t="s">
        <v>477</v>
      </c>
      <c r="E176" s="7" t="s">
        <v>478</v>
      </c>
      <c r="F176" s="61">
        <v>3438</v>
      </c>
      <c r="G176" s="61">
        <v>114600</v>
      </c>
    </row>
    <row r="177" spans="1:7" x14ac:dyDescent="0.55000000000000004">
      <c r="A177" s="1">
        <v>12</v>
      </c>
      <c r="B177" s="5" t="s">
        <v>442</v>
      </c>
      <c r="C177" s="6" t="s">
        <v>452</v>
      </c>
      <c r="D177" s="6" t="s">
        <v>479</v>
      </c>
      <c r="E177" s="7" t="s">
        <v>480</v>
      </c>
      <c r="F177" s="61">
        <v>17888.489999999998</v>
      </c>
      <c r="G177" s="61">
        <v>56370</v>
      </c>
    </row>
    <row r="178" spans="1:7" x14ac:dyDescent="0.55000000000000004">
      <c r="A178" s="1">
        <v>13</v>
      </c>
      <c r="B178" s="5" t="s">
        <v>442</v>
      </c>
      <c r="C178" s="6" t="s">
        <v>452</v>
      </c>
      <c r="D178" s="6" t="s">
        <v>482</v>
      </c>
      <c r="E178" s="7" t="s">
        <v>483</v>
      </c>
      <c r="F178" s="61">
        <v>3722.4</v>
      </c>
      <c r="G178" s="61">
        <v>124080</v>
      </c>
    </row>
    <row r="179" spans="1:7" x14ac:dyDescent="0.55000000000000004">
      <c r="A179" s="1">
        <v>14</v>
      </c>
      <c r="B179" s="5" t="s">
        <v>442</v>
      </c>
      <c r="C179" s="6" t="s">
        <v>484</v>
      </c>
      <c r="D179" s="6" t="s">
        <v>485</v>
      </c>
      <c r="E179" s="7" t="s">
        <v>486</v>
      </c>
      <c r="F179" s="61">
        <v>1637.1</v>
      </c>
      <c r="G179" s="61">
        <v>54570</v>
      </c>
    </row>
    <row r="180" spans="1:7" x14ac:dyDescent="0.55000000000000004">
      <c r="A180" s="1">
        <v>15</v>
      </c>
      <c r="B180" s="5" t="s">
        <v>442</v>
      </c>
      <c r="C180" s="6" t="s">
        <v>484</v>
      </c>
      <c r="D180" s="6" t="s">
        <v>487</v>
      </c>
      <c r="E180" s="7" t="s">
        <v>488</v>
      </c>
      <c r="F180" s="61">
        <v>20227.260000000002</v>
      </c>
      <c r="G180" s="61">
        <v>62040</v>
      </c>
    </row>
    <row r="181" spans="1:7" x14ac:dyDescent="0.55000000000000004">
      <c r="A181" s="1">
        <v>16</v>
      </c>
      <c r="B181" s="5" t="s">
        <v>442</v>
      </c>
      <c r="C181" s="6" t="s">
        <v>484</v>
      </c>
      <c r="D181" s="6" t="s">
        <v>489</v>
      </c>
      <c r="E181" s="7" t="s">
        <v>490</v>
      </c>
      <c r="F181" s="61">
        <v>1691.1</v>
      </c>
      <c r="G181" s="61">
        <v>56370</v>
      </c>
    </row>
    <row r="182" spans="1:7" x14ac:dyDescent="0.55000000000000004">
      <c r="A182" s="1">
        <v>17</v>
      </c>
      <c r="B182" s="5" t="s">
        <v>442</v>
      </c>
      <c r="C182" s="6" t="s">
        <v>446</v>
      </c>
      <c r="D182" s="6" t="s">
        <v>491</v>
      </c>
      <c r="E182" s="7" t="s">
        <v>492</v>
      </c>
      <c r="F182" s="61">
        <v>1746.9</v>
      </c>
      <c r="G182" s="61">
        <v>58230</v>
      </c>
    </row>
    <row r="183" spans="1:7" x14ac:dyDescent="0.55000000000000004">
      <c r="A183" s="1">
        <v>18</v>
      </c>
      <c r="B183" s="5" t="s">
        <v>442</v>
      </c>
      <c r="C183" s="6" t="s">
        <v>455</v>
      </c>
      <c r="D183" s="6" t="s">
        <v>493</v>
      </c>
      <c r="E183" s="7" t="s">
        <v>494</v>
      </c>
      <c r="F183" s="61">
        <v>26750.01</v>
      </c>
      <c r="G183" s="61"/>
    </row>
    <row r="184" spans="1:7" x14ac:dyDescent="0.55000000000000004">
      <c r="A184" s="1">
        <v>19</v>
      </c>
      <c r="B184" s="5" t="s">
        <v>442</v>
      </c>
      <c r="C184" s="6" t="s">
        <v>456</v>
      </c>
      <c r="D184" s="6" t="s">
        <v>495</v>
      </c>
      <c r="E184" s="7" t="s">
        <v>496</v>
      </c>
      <c r="F184" s="61">
        <v>1199.7</v>
      </c>
      <c r="G184" s="61">
        <v>39990</v>
      </c>
    </row>
    <row r="185" spans="1:7" x14ac:dyDescent="0.55000000000000004">
      <c r="A185" s="1">
        <v>20</v>
      </c>
      <c r="B185" s="5" t="s">
        <v>442</v>
      </c>
      <c r="C185" s="6" t="s">
        <v>459</v>
      </c>
      <c r="D185" s="6" t="s">
        <v>497</v>
      </c>
      <c r="E185" s="7" t="s">
        <v>498</v>
      </c>
      <c r="F185" s="61">
        <v>11411.1</v>
      </c>
      <c r="G185" s="61">
        <v>56370</v>
      </c>
    </row>
    <row r="186" spans="1:7" x14ac:dyDescent="0.55000000000000004">
      <c r="A186" s="1">
        <v>21</v>
      </c>
      <c r="B186" s="5" t="s">
        <v>442</v>
      </c>
      <c r="C186" s="6" t="s">
        <v>460</v>
      </c>
      <c r="D186" s="6" t="s">
        <v>25</v>
      </c>
      <c r="E186" s="7" t="s">
        <v>499</v>
      </c>
      <c r="F186" s="61">
        <v>32530.32</v>
      </c>
      <c r="G186" s="61"/>
    </row>
    <row r="187" spans="1:7" x14ac:dyDescent="0.55000000000000004">
      <c r="A187" s="1">
        <v>22</v>
      </c>
      <c r="B187" s="5" t="s">
        <v>442</v>
      </c>
      <c r="C187" s="6" t="s">
        <v>449</v>
      </c>
      <c r="D187" s="6" t="s">
        <v>167</v>
      </c>
      <c r="E187" s="7" t="s">
        <v>500</v>
      </c>
      <c r="F187" s="61">
        <v>32844.629999999997</v>
      </c>
      <c r="G187" s="61"/>
    </row>
    <row r="188" spans="1:7" x14ac:dyDescent="0.55000000000000004">
      <c r="A188" s="1">
        <v>23</v>
      </c>
      <c r="B188" s="5" t="s">
        <v>442</v>
      </c>
      <c r="C188" s="6" t="s">
        <v>449</v>
      </c>
      <c r="D188" s="6" t="s">
        <v>501</v>
      </c>
      <c r="E188" s="7" t="s">
        <v>502</v>
      </c>
      <c r="F188" s="62"/>
      <c r="G188" s="61">
        <v>50880</v>
      </c>
    </row>
    <row r="189" spans="1:7" x14ac:dyDescent="0.55000000000000004">
      <c r="A189" s="1">
        <v>24</v>
      </c>
      <c r="B189" s="5" t="s">
        <v>442</v>
      </c>
      <c r="C189" s="6" t="s">
        <v>449</v>
      </c>
      <c r="D189" s="6" t="s">
        <v>461</v>
      </c>
      <c r="E189" s="7" t="s">
        <v>503</v>
      </c>
      <c r="F189" s="62"/>
      <c r="G189" s="61">
        <v>97110</v>
      </c>
    </row>
    <row r="190" spans="1:7" x14ac:dyDescent="0.55000000000000004">
      <c r="A190" s="1">
        <v>25</v>
      </c>
      <c r="B190" s="5" t="s">
        <v>442</v>
      </c>
      <c r="C190" s="6" t="s">
        <v>462</v>
      </c>
      <c r="D190" s="6" t="s">
        <v>504</v>
      </c>
      <c r="E190" s="7" t="s">
        <v>505</v>
      </c>
      <c r="F190" s="61">
        <v>33877.56</v>
      </c>
      <c r="G190" s="61"/>
    </row>
    <row r="191" spans="1:7" x14ac:dyDescent="0.55000000000000004">
      <c r="A191" s="1">
        <v>26</v>
      </c>
      <c r="B191" s="5" t="s">
        <v>442</v>
      </c>
      <c r="C191" s="6" t="s">
        <v>462</v>
      </c>
      <c r="D191" s="6" t="s">
        <v>506</v>
      </c>
      <c r="E191" s="7" t="s">
        <v>507</v>
      </c>
      <c r="F191" s="61">
        <v>26017.74</v>
      </c>
      <c r="G191" s="61"/>
    </row>
    <row r="192" spans="1:7" x14ac:dyDescent="0.55000000000000004">
      <c r="A192" s="1">
        <v>27</v>
      </c>
      <c r="B192" s="5" t="s">
        <v>442</v>
      </c>
      <c r="C192" s="6" t="s">
        <v>462</v>
      </c>
      <c r="D192" s="6" t="s">
        <v>508</v>
      </c>
      <c r="E192" s="7" t="s">
        <v>509</v>
      </c>
      <c r="F192" s="61">
        <v>4330.8</v>
      </c>
      <c r="G192" s="61">
        <v>144360</v>
      </c>
    </row>
    <row r="193" spans="1:7" x14ac:dyDescent="0.55000000000000004">
      <c r="A193" s="1">
        <v>28</v>
      </c>
      <c r="B193" s="5" t="s">
        <v>442</v>
      </c>
      <c r="C193" s="6" t="s">
        <v>462</v>
      </c>
      <c r="D193" s="6" t="s">
        <v>481</v>
      </c>
      <c r="E193" s="7" t="s">
        <v>510</v>
      </c>
      <c r="F193" s="61">
        <v>4246.3999999999996</v>
      </c>
      <c r="G193" s="61">
        <v>140760</v>
      </c>
    </row>
    <row r="194" spans="1:7" x14ac:dyDescent="0.55000000000000004">
      <c r="A194" s="1">
        <v>29</v>
      </c>
      <c r="B194" s="5" t="s">
        <v>442</v>
      </c>
      <c r="C194" s="6" t="s">
        <v>443</v>
      </c>
      <c r="D194" s="6" t="s">
        <v>511</v>
      </c>
      <c r="E194" s="7" t="s">
        <v>512</v>
      </c>
      <c r="F194" s="61">
        <v>1832.4</v>
      </c>
      <c r="G194" s="61">
        <v>61080</v>
      </c>
    </row>
    <row r="195" spans="1:7" x14ac:dyDescent="0.55000000000000004">
      <c r="A195" s="1">
        <v>30</v>
      </c>
      <c r="B195" s="5" t="s">
        <v>442</v>
      </c>
      <c r="C195" s="6" t="s">
        <v>443</v>
      </c>
      <c r="D195" s="6" t="s">
        <v>513</v>
      </c>
      <c r="E195" s="7" t="s">
        <v>514</v>
      </c>
      <c r="F195" s="61">
        <v>24794.55</v>
      </c>
      <c r="G195" s="61"/>
    </row>
    <row r="196" spans="1:7" x14ac:dyDescent="0.55000000000000004">
      <c r="A196" s="1">
        <v>31</v>
      </c>
      <c r="B196" s="5" t="s">
        <v>442</v>
      </c>
      <c r="C196" s="6" t="s">
        <v>443</v>
      </c>
      <c r="D196" s="6" t="s">
        <v>515</v>
      </c>
      <c r="E196" s="7" t="s">
        <v>516</v>
      </c>
      <c r="F196" s="61">
        <v>23880.45</v>
      </c>
      <c r="G196" s="61">
        <v>61080</v>
      </c>
    </row>
    <row r="197" spans="1:7" x14ac:dyDescent="0.55000000000000004">
      <c r="A197" s="1">
        <v>32</v>
      </c>
      <c r="B197" s="5" t="s">
        <v>442</v>
      </c>
      <c r="C197" s="6" t="s">
        <v>450</v>
      </c>
      <c r="D197" s="6" t="s">
        <v>517</v>
      </c>
      <c r="E197" s="7" t="s">
        <v>518</v>
      </c>
      <c r="F197" s="61">
        <v>1719</v>
      </c>
      <c r="G197" s="61">
        <v>57300</v>
      </c>
    </row>
    <row r="198" spans="1:7" x14ac:dyDescent="0.55000000000000004">
      <c r="A198" s="1">
        <v>33</v>
      </c>
      <c r="B198" s="5" t="s">
        <v>442</v>
      </c>
      <c r="C198" s="6" t="s">
        <v>450</v>
      </c>
      <c r="D198" s="6" t="s">
        <v>519</v>
      </c>
      <c r="E198" s="7" t="s">
        <v>520</v>
      </c>
      <c r="F198" s="61">
        <v>2074.8000000000002</v>
      </c>
      <c r="G198" s="61">
        <v>59160</v>
      </c>
    </row>
    <row r="199" spans="1:7" x14ac:dyDescent="0.55000000000000004">
      <c r="A199" s="1">
        <v>34</v>
      </c>
      <c r="B199" s="5" t="s">
        <v>442</v>
      </c>
      <c r="C199" s="6" t="s">
        <v>450</v>
      </c>
      <c r="D199" s="6" t="s">
        <v>521</v>
      </c>
      <c r="E199" s="7" t="s">
        <v>522</v>
      </c>
      <c r="F199" s="61">
        <v>1663.2</v>
      </c>
      <c r="G199" s="61">
        <v>55440</v>
      </c>
    </row>
    <row r="200" spans="1:7" x14ac:dyDescent="0.55000000000000004">
      <c r="A200" s="1">
        <v>35</v>
      </c>
      <c r="B200" s="5" t="s">
        <v>442</v>
      </c>
      <c r="C200" s="6" t="s">
        <v>473</v>
      </c>
      <c r="D200" s="6" t="s">
        <v>523</v>
      </c>
      <c r="E200" s="7" t="s">
        <v>524</v>
      </c>
      <c r="F200" s="61">
        <v>16831.5</v>
      </c>
      <c r="G200" s="61">
        <v>138630</v>
      </c>
    </row>
    <row r="201" spans="1:7" x14ac:dyDescent="0.55000000000000004">
      <c r="A201" s="1">
        <v>36</v>
      </c>
      <c r="B201" s="5" t="s">
        <v>442</v>
      </c>
      <c r="C201" s="6" t="s">
        <v>525</v>
      </c>
      <c r="D201" s="6" t="s">
        <v>526</v>
      </c>
      <c r="E201" s="7" t="s">
        <v>527</v>
      </c>
      <c r="F201" s="61">
        <v>29631.3</v>
      </c>
      <c r="G201" s="61"/>
    </row>
    <row r="202" spans="1:7" x14ac:dyDescent="0.55000000000000004">
      <c r="A202" s="1">
        <v>37</v>
      </c>
      <c r="B202" s="5" t="s">
        <v>442</v>
      </c>
      <c r="C202" s="6" t="s">
        <v>474</v>
      </c>
      <c r="D202" s="6" t="s">
        <v>528</v>
      </c>
      <c r="E202" s="7" t="s">
        <v>529</v>
      </c>
      <c r="F202" s="61">
        <v>1719</v>
      </c>
      <c r="G202" s="61">
        <v>57300</v>
      </c>
    </row>
    <row r="203" spans="1:7" x14ac:dyDescent="0.55000000000000004">
      <c r="A203" s="1">
        <v>38</v>
      </c>
      <c r="B203" s="5" t="s">
        <v>442</v>
      </c>
      <c r="C203" s="6" t="s">
        <v>474</v>
      </c>
      <c r="D203" s="6" t="s">
        <v>425</v>
      </c>
      <c r="E203" s="7" t="s">
        <v>530</v>
      </c>
      <c r="F203" s="61">
        <v>4495.5</v>
      </c>
      <c r="G203" s="61">
        <v>299700</v>
      </c>
    </row>
    <row r="204" spans="1:7" x14ac:dyDescent="0.55000000000000004">
      <c r="A204" s="20"/>
      <c r="B204" s="19" t="s">
        <v>531</v>
      </c>
      <c r="C204" s="21"/>
      <c r="D204" s="21"/>
      <c r="E204" s="22"/>
      <c r="F204" s="25">
        <f>SUBTOTAL(9,F166:F203)</f>
        <v>1045933.5100000002</v>
      </c>
      <c r="G204" s="43">
        <f>SUBTOTAL(9,G166:G203)</f>
        <v>2834490</v>
      </c>
    </row>
  </sheetData>
  <pageMargins left="0.31496062992125984" right="0" top="0.74803149606299213" bottom="0.55118110236220474" header="0.31496062992125984" footer="0.31496062992125984"/>
  <pageSetup paperSize="9" scale="72" orientation="portrait" r:id="rId1"/>
  <rowBreaks count="34" manualBreakCount="34">
    <brk id="8" max="7" man="1"/>
    <brk id="10" max="7" man="1"/>
    <brk id="16" max="7" man="1"/>
    <brk id="18" max="7" man="1"/>
    <brk id="30" max="7" man="1"/>
    <brk id="33" max="7" man="1"/>
    <brk id="36" max="7" man="1"/>
    <brk id="40" max="7" man="1"/>
    <brk id="42" max="7" man="1"/>
    <brk id="45" max="7" man="1"/>
    <brk id="49" max="7" man="1"/>
    <brk id="51" max="7" man="1"/>
    <brk id="53" max="7" man="1"/>
    <brk id="71" max="7" man="1"/>
    <brk id="79" max="7" man="1"/>
    <brk id="87" max="7" man="1"/>
    <brk id="89" max="7" man="1"/>
    <brk id="91" max="7" man="1"/>
    <brk id="106" max="7" man="1"/>
    <brk id="109" max="7" man="1"/>
    <brk id="113" max="7" man="1"/>
    <brk id="116" max="7" man="1"/>
    <brk id="120" max="7" man="1"/>
    <brk id="123" max="7" man="1"/>
    <brk id="125" max="7" man="1"/>
    <brk id="132" max="7" man="1"/>
    <brk id="134" max="7" man="1"/>
    <brk id="147" max="7" man="1"/>
    <brk id="150" max="7" man="1"/>
    <brk id="153" max="7" man="1"/>
    <brk id="156" max="7" man="1"/>
    <brk id="161" max="7" man="1"/>
    <brk id="163" max="7" man="1"/>
    <brk id="1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รายจังหวัด</vt:lpstr>
      <vt:lpstr>ราย อปท.</vt:lpstr>
      <vt:lpstr>'ราย อปท.'!Print_Area</vt:lpstr>
      <vt:lpstr>'ราย อปท.'!Print_Titles</vt:lpstr>
      <vt:lpstr>รายจังหวัด!Print_Titles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2019-05-07T04:36:44Z</cp:lastPrinted>
  <dcterms:created xsi:type="dcterms:W3CDTF">2017-09-12T07:18:35Z</dcterms:created>
  <dcterms:modified xsi:type="dcterms:W3CDTF">2019-05-17T05:10:08Z</dcterms:modified>
</cp:coreProperties>
</file>