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505" activeTab="1"/>
  </bookViews>
  <sheets>
    <sheet name="สรุปจังหวัด" sheetId="2" r:id="rId1"/>
    <sheet name="จัดสรร " sheetId="1" r:id="rId2"/>
  </sheets>
  <definedNames>
    <definedName name="_xlnm.Print_Titles" localSheetId="1">'จัดสรร '!$1:$8</definedName>
  </definedNames>
  <calcPr calcId="145621" fullCalcOnLoad="1"/>
</workbook>
</file>

<file path=xl/calcChain.xml><?xml version="1.0" encoding="utf-8"?>
<calcChain xmlns="http://schemas.openxmlformats.org/spreadsheetml/2006/main">
  <c r="C12" i="2" l="1"/>
  <c r="M24" i="1"/>
  <c r="L24" i="1"/>
  <c r="K24" i="1"/>
  <c r="J24" i="1"/>
  <c r="I24" i="1"/>
  <c r="H24" i="1"/>
  <c r="G24" i="1"/>
  <c r="F24" i="1"/>
  <c r="E24" i="1"/>
  <c r="D24" i="1"/>
  <c r="N23" i="1"/>
  <c r="E23" i="1"/>
  <c r="N22" i="1"/>
  <c r="N21" i="1"/>
  <c r="N20" i="1"/>
  <c r="M20" i="1"/>
  <c r="L20" i="1"/>
  <c r="K20" i="1"/>
  <c r="J20" i="1"/>
  <c r="I20" i="1"/>
  <c r="H20" i="1"/>
  <c r="G20" i="1"/>
  <c r="F20" i="1"/>
  <c r="E20" i="1"/>
  <c r="D20" i="1"/>
  <c r="N19" i="1"/>
  <c r="M18" i="1"/>
  <c r="L18" i="1"/>
  <c r="K18" i="1"/>
  <c r="J18" i="1"/>
  <c r="I18" i="1"/>
  <c r="H18" i="1"/>
  <c r="G18" i="1"/>
  <c r="F18" i="1"/>
  <c r="E18" i="1"/>
  <c r="D18" i="1"/>
  <c r="N17" i="1"/>
  <c r="N16" i="1"/>
  <c r="M15" i="1"/>
  <c r="L15" i="1"/>
  <c r="K15" i="1"/>
  <c r="J15" i="1"/>
  <c r="I15" i="1"/>
  <c r="H15" i="1"/>
  <c r="G15" i="1"/>
  <c r="F15" i="1"/>
  <c r="E15" i="1"/>
  <c r="D15" i="1"/>
  <c r="N14" i="1"/>
  <c r="N13" i="1"/>
  <c r="N12" i="1"/>
  <c r="N15" i="1" s="1"/>
  <c r="M11" i="1"/>
  <c r="L11" i="1"/>
  <c r="K11" i="1"/>
  <c r="J11" i="1"/>
  <c r="I11" i="1"/>
  <c r="H11" i="1"/>
  <c r="G11" i="1"/>
  <c r="F11" i="1"/>
  <c r="E11" i="1"/>
  <c r="D11" i="1"/>
  <c r="N10" i="1"/>
  <c r="N9" i="1"/>
  <c r="N18" i="1" l="1"/>
  <c r="N24" i="1"/>
  <c r="N11" i="1"/>
</calcChain>
</file>

<file path=xl/sharedStrings.xml><?xml version="1.0" encoding="utf-8"?>
<sst xmlns="http://schemas.openxmlformats.org/spreadsheetml/2006/main" count="74" uniqueCount="51">
  <si>
    <t>บัญชีรายละเอียดประกอบการโอนจัดสรรงบประมาณรายจ่าย ประจำปีงบประมาณ พ.ศ. 2558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</si>
  <si>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</si>
  <si>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งวดที่ 2 (เมษายน - กันยายน 2558)</t>
  </si>
  <si>
    <t>รหัสงบประมาณ  1500885039500002  รหัสแหล่งของเงิน  5811410  รหัสกิจกรรมหลัก  15008XXXXJ2177</t>
  </si>
  <si>
    <t>ค่าตอบแทน และเงินเพิ่มค่าครองชีพ</t>
  </si>
  <si>
    <t>ที่</t>
  </si>
  <si>
    <t>จังหวัด</t>
  </si>
  <si>
    <t>อปท.</t>
  </si>
  <si>
    <t>ค่าตอบแทนพนักงานจ้างตามภารกิจ/เดือน</t>
  </si>
  <si>
    <t>ค่าตอบแทนพนักงานจ้างเหมาบริการ/</t>
  </si>
  <si>
    <t xml:space="preserve">ค่าตอบแทนพนักงานจ้างรายชั่วโมง </t>
  </si>
  <si>
    <t xml:space="preserve">ค่าตอบแทนรายวันนักการภารโรง </t>
  </si>
  <si>
    <t xml:space="preserve">ค่าตอบแทนพิเศษรายเดือนผู้ปฏิบัติงาน จชต.ฯ (เบี้ยเสี่ยงภัย) </t>
  </si>
  <si>
    <t>เงินสวัสดิการสำหรับผู้ปฏิบัติงานประจำ สนง.พื้นที่พิเศษ (สปพ.)</t>
  </si>
  <si>
    <t>เงินประกันสังคม</t>
  </si>
  <si>
    <t>ค่าอาหารกลางวัน</t>
  </si>
  <si>
    <t>ค่าใช้จ่ายในการพัฒนาปรับปรุงหลักสูตร</t>
  </si>
  <si>
    <t>ค่าใช้จ่ายในการพัฒนาศักยภาพครูสอนอิสลามศึกษาครูสอนพุทธศาสนาและครูสอนพระปริยัติธรรมสาระการเรียนรู้ฯ</t>
  </si>
  <si>
    <t>รวมงบประมาณทั้งสิ้น</t>
  </si>
  <si>
    <t>(บาท)</t>
  </si>
  <si>
    <t>ยะลา</t>
  </si>
  <si>
    <t>เทศบาลนครยะลา</t>
  </si>
  <si>
    <t>เทศบาลเมืองเบตง</t>
  </si>
  <si>
    <t>ยะลา ผลรวม</t>
  </si>
  <si>
    <t>ปัตตานี</t>
  </si>
  <si>
    <t>องค์การบริหารส่วนจังหวัดปัตตานี</t>
  </si>
  <si>
    <t>เทศบาลเมืองปัตตานี</t>
  </si>
  <si>
    <t>เทศบาลตำบลตะลุบัน</t>
  </si>
  <si>
    <t>ปัตตานี ผลรวม</t>
  </si>
  <si>
    <t>นราธิวาส</t>
  </si>
  <si>
    <t>เทศบาลเมืองนราธิวาส</t>
  </si>
  <si>
    <t>เทศบาลเมืองสุไหงโก-ลก</t>
  </si>
  <si>
    <t>นราธิวาส ผลรวม</t>
  </si>
  <si>
    <t>สตูล</t>
  </si>
  <si>
    <t>เทศบาลเมืองสตูล</t>
  </si>
  <si>
    <t>สตูล ผลรวม</t>
  </si>
  <si>
    <t>สงขลา</t>
  </si>
  <si>
    <t>เทศบาลนครหาดใหญ่</t>
  </si>
  <si>
    <t>เทศบาลเมืองสะเดา</t>
  </si>
  <si>
    <t>เทศบาลตำบลพะตง</t>
  </si>
  <si>
    <t>สงขลา ผลรวม</t>
  </si>
  <si>
    <t>ตามหนังสือกรมส่งเสริมการปกครองท้องถิ่น ที่ มท 0808.2/6584-6588 ลงวันที่   24 เมษายน 2558      เลขที่ใบจัดสรร  16514-16518/2558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</si>
  <si>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(งวดที่ 2)</t>
  </si>
  <si>
    <t>ลำดับ</t>
  </si>
  <si>
    <t>เลขที่หนังสือ</t>
  </si>
  <si>
    <t>เลขที่ใบจัดสรร</t>
  </si>
  <si>
    <t xml:space="preserve">นราธิวาส </t>
  </si>
  <si>
    <t xml:space="preserve">สตูล </t>
  </si>
  <si>
    <t xml:space="preserve">สงขลา </t>
  </si>
  <si>
    <t>รวมทั้งสิ้น</t>
  </si>
  <si>
    <t xml:space="preserve">ตามหนังสือกรมส่งเสริมการปกครองท้องถิ่น ที่ มท 0808.2/ 6584-6588  ลงวันที่  24  เมษายน  2558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</si>
</sst>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6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1" applyNumberFormat="0" applyAlignment="0" applyProtection="0"/>
    <xf numFmtId="0" fontId="10" fillId="21" borderId="12" applyNumberFormat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0" borderId="1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3" borderId="17" applyNumberFormat="0" applyFont="0" applyAlignment="0" applyProtection="0"/>
    <xf numFmtId="0" fontId="19" fillId="20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Alignment="1"/>
    <xf numFmtId="49" fontId="2" fillId="0" borderId="0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43" fontId="4" fillId="0" borderId="3" xfId="2" applyFont="1" applyBorder="1" applyAlignment="1">
      <alignment horizontal="center" vertical="center"/>
    </xf>
    <xf numFmtId="43" fontId="4" fillId="0" borderId="4" xfId="2" applyFont="1" applyBorder="1" applyAlignment="1">
      <alignment horizontal="center" vertical="center"/>
    </xf>
    <xf numFmtId="43" fontId="4" fillId="0" borderId="5" xfId="2" applyFont="1" applyBorder="1" applyAlignment="1">
      <alignment horizontal="center" vertical="center"/>
    </xf>
    <xf numFmtId="43" fontId="4" fillId="0" borderId="2" xfId="2" applyFont="1" applyBorder="1"/>
    <xf numFmtId="43" fontId="4" fillId="0" borderId="2" xfId="2" applyFont="1" applyBorder="1" applyAlignment="1"/>
    <xf numFmtId="0" fontId="3" fillId="0" borderId="0" xfId="1" applyFont="1"/>
    <xf numFmtId="0" fontId="4" fillId="0" borderId="6" xfId="1" applyFont="1" applyBorder="1" applyAlignment="1">
      <alignment horizontal="center" vertical="center" wrapText="1"/>
    </xf>
    <xf numFmtId="43" fontId="4" fillId="0" borderId="6" xfId="2" applyFont="1" applyBorder="1" applyAlignment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43" fontId="4" fillId="0" borderId="2" xfId="2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wrapText="1"/>
    </xf>
    <xf numFmtId="43" fontId="4" fillId="0" borderId="7" xfId="2" applyFont="1" applyBorder="1" applyAlignment="1">
      <alignment horizontal="center" vertical="top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43" fontId="3" fillId="0" borderId="8" xfId="2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43" fontId="3" fillId="0" borderId="9" xfId="2" applyFont="1" applyBorder="1" applyAlignment="1">
      <alignment vertical="center" wrapText="1"/>
    </xf>
    <xf numFmtId="43" fontId="3" fillId="0" borderId="10" xfId="2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43" fontId="3" fillId="0" borderId="9" xfId="2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3" fontId="3" fillId="0" borderId="0" xfId="2" applyFont="1"/>
    <xf numFmtId="43" fontId="3" fillId="0" borderId="0" xfId="2" applyFont="1" applyAlignment="1"/>
    <xf numFmtId="0" fontId="2" fillId="0" borderId="0" xfId="43" applyFont="1" applyFill="1" applyAlignment="1">
      <alignment horizontal="center" vertical="center"/>
    </xf>
    <xf numFmtId="0" fontId="1" fillId="0" borderId="0" xfId="43"/>
    <xf numFmtId="0" fontId="4" fillId="0" borderId="7" xfId="43" applyFont="1" applyBorder="1" applyAlignment="1">
      <alignment horizontal="center"/>
    </xf>
    <xf numFmtId="0" fontId="4" fillId="0" borderId="7" xfId="43" applyFont="1" applyBorder="1" applyAlignment="1">
      <alignment wrapText="1"/>
    </xf>
    <xf numFmtId="0" fontId="2" fillId="0" borderId="20" xfId="43" applyFont="1" applyBorder="1" applyAlignment="1">
      <alignment horizontal="center"/>
    </xf>
    <xf numFmtId="0" fontId="3" fillId="0" borderId="20" xfId="43" applyFont="1" applyBorder="1" applyAlignment="1">
      <alignment horizontal="center" vertical="center" wrapText="1"/>
    </xf>
    <xf numFmtId="0" fontId="4" fillId="0" borderId="20" xfId="43" applyFont="1" applyBorder="1" applyAlignment="1">
      <alignment horizontal="center" vertical="center" wrapText="1"/>
    </xf>
    <xf numFmtId="43" fontId="3" fillId="0" borderId="20" xfId="2" applyFont="1" applyBorder="1" applyAlignment="1">
      <alignment vertical="center" wrapText="1"/>
    </xf>
    <xf numFmtId="0" fontId="1" fillId="0" borderId="20" xfId="43" applyBorder="1"/>
    <xf numFmtId="0" fontId="24" fillId="0" borderId="9" xfId="43" applyFont="1" applyBorder="1" applyAlignment="1">
      <alignment horizontal="center" vertical="center" wrapText="1"/>
    </xf>
    <xf numFmtId="0" fontId="24" fillId="0" borderId="9" xfId="43" applyFont="1" applyBorder="1" applyAlignment="1">
      <alignment vertical="center" wrapText="1"/>
    </xf>
    <xf numFmtId="43" fontId="24" fillId="0" borderId="8" xfId="2" applyFont="1" applyBorder="1" applyAlignment="1">
      <alignment vertical="center" wrapText="1"/>
    </xf>
    <xf numFmtId="43" fontId="24" fillId="0" borderId="9" xfId="2" applyFont="1" applyBorder="1" applyAlignment="1">
      <alignment vertical="center" wrapText="1"/>
    </xf>
    <xf numFmtId="0" fontId="24" fillId="0" borderId="10" xfId="43" applyFont="1" applyBorder="1" applyAlignment="1">
      <alignment horizontal="center" vertical="center" wrapText="1"/>
    </xf>
    <xf numFmtId="0" fontId="24" fillId="0" borderId="10" xfId="43" applyFont="1" applyBorder="1" applyAlignment="1">
      <alignment vertical="center" wrapText="1"/>
    </xf>
    <xf numFmtId="43" fontId="24" fillId="0" borderId="21" xfId="2" applyFont="1" applyBorder="1" applyAlignment="1">
      <alignment vertical="center" wrapText="1"/>
    </xf>
    <xf numFmtId="0" fontId="24" fillId="0" borderId="8" xfId="43" applyFont="1" applyBorder="1" applyAlignment="1">
      <alignment horizontal="center" vertical="center"/>
    </xf>
    <xf numFmtId="0" fontId="24" fillId="0" borderId="9" xfId="43" applyFont="1" applyBorder="1" applyAlignment="1">
      <alignment horizontal="center" vertical="center"/>
    </xf>
    <xf numFmtId="0" fontId="24" fillId="0" borderId="21" xfId="43" applyFont="1" applyBorder="1" applyAlignment="1">
      <alignment horizontal="center" vertical="center"/>
    </xf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3" xfId="32"/>
    <cellStyle name="Comma 4" xfId="2"/>
    <cellStyle name="Excel Built-in Normal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3 2" xfId="45"/>
    <cellStyle name="Normal 3_Sheet2" xfId="46"/>
    <cellStyle name="Normal 4" xfId="47"/>
    <cellStyle name="Normal 5" xfId="48"/>
    <cellStyle name="Normal 6" xfId="1"/>
    <cellStyle name="Note 2" xfId="49"/>
    <cellStyle name="Output 2" xfId="50"/>
    <cellStyle name="Title 2" xfId="51"/>
    <cellStyle name="Total 2" xfId="52"/>
    <cellStyle name="Warning Text 2" xfId="53"/>
    <cellStyle name="เครื่องหมายจุลภาค 2" xfId="5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5"/>
    <cellStyle name="ปกติ 2" xfId="56"/>
    <cellStyle name="ปกติ 2 2" xfId="57"/>
    <cellStyle name="ปกติ 2_บัญชีรายหัว (กกถ.)" xfId="58"/>
    <cellStyle name="ปกติ 3" xfId="59"/>
    <cellStyle name="ปกติ_เงินอุดหนุนทั่วไป เบี้ยยังชีพผู้ป่วยเอดส์ 2555 (ส่ง สน. คท.)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0" sqref="C20"/>
    </sheetView>
  </sheetViews>
  <sheetFormatPr defaultRowHeight="12.75" x14ac:dyDescent="0.2"/>
  <cols>
    <col min="1" max="1" width="9" style="35"/>
    <col min="2" max="2" width="18.625" style="35" customWidth="1"/>
    <col min="3" max="3" width="18.5" style="35" customWidth="1"/>
    <col min="4" max="4" width="15.375" style="35" customWidth="1"/>
    <col min="5" max="5" width="33.875" style="35" customWidth="1"/>
    <col min="6" max="16384" width="9" style="35"/>
  </cols>
  <sheetData>
    <row r="1" spans="1:5" ht="21" x14ac:dyDescent="0.2">
      <c r="A1" s="34" t="s">
        <v>0</v>
      </c>
      <c r="B1" s="34"/>
      <c r="C1" s="34"/>
      <c r="D1" s="34"/>
      <c r="E1" s="34"/>
    </row>
    <row r="2" spans="1:5" ht="21" x14ac:dyDescent="0.2">
      <c r="A2" s="3" t="s">
        <v>1</v>
      </c>
      <c r="B2" s="3"/>
      <c r="C2" s="3"/>
      <c r="D2" s="3"/>
      <c r="E2" s="3"/>
    </row>
    <row r="3" spans="1:5" ht="21" x14ac:dyDescent="0.2">
      <c r="A3" s="3" t="s">
        <v>42</v>
      </c>
      <c r="B3" s="3"/>
      <c r="C3" s="3"/>
      <c r="D3" s="3"/>
      <c r="E3" s="3"/>
    </row>
    <row r="4" spans="1:5" ht="21" x14ac:dyDescent="0.2">
      <c r="A4" s="3" t="s">
        <v>3</v>
      </c>
      <c r="B4" s="3"/>
      <c r="C4" s="3"/>
      <c r="D4" s="3"/>
      <c r="E4" s="3"/>
    </row>
    <row r="5" spans="1:5" ht="21" x14ac:dyDescent="0.2">
      <c r="A5" s="4" t="s">
        <v>50</v>
      </c>
      <c r="B5" s="4"/>
      <c r="C5" s="4"/>
      <c r="D5" s="4"/>
      <c r="E5" s="4"/>
    </row>
    <row r="6" spans="1:5" ht="23.25" x14ac:dyDescent="0.5">
      <c r="A6" s="36" t="s">
        <v>43</v>
      </c>
      <c r="B6" s="37" t="s">
        <v>6</v>
      </c>
      <c r="C6" s="20" t="s">
        <v>19</v>
      </c>
      <c r="D6" s="38" t="s">
        <v>44</v>
      </c>
      <c r="E6" s="38" t="s">
        <v>45</v>
      </c>
    </row>
    <row r="7" spans="1:5" ht="21" x14ac:dyDescent="0.2">
      <c r="A7" s="43">
        <v>1</v>
      </c>
      <c r="B7" s="44" t="s">
        <v>20</v>
      </c>
      <c r="C7" s="45">
        <v>16801239</v>
      </c>
      <c r="D7" s="50">
        <v>6584</v>
      </c>
      <c r="E7" s="50">
        <v>16514</v>
      </c>
    </row>
    <row r="8" spans="1:5" ht="21" x14ac:dyDescent="0.2">
      <c r="A8" s="43">
        <v>2</v>
      </c>
      <c r="B8" s="44" t="s">
        <v>24</v>
      </c>
      <c r="C8" s="46">
        <v>9549676</v>
      </c>
      <c r="D8" s="51">
        <v>6585</v>
      </c>
      <c r="E8" s="51">
        <v>16515</v>
      </c>
    </row>
    <row r="9" spans="1:5" ht="21" x14ac:dyDescent="0.2">
      <c r="A9" s="43">
        <v>3</v>
      </c>
      <c r="B9" s="44" t="s">
        <v>46</v>
      </c>
      <c r="C9" s="46">
        <v>16061456</v>
      </c>
      <c r="D9" s="51">
        <v>6586</v>
      </c>
      <c r="E9" s="51">
        <v>16516</v>
      </c>
    </row>
    <row r="10" spans="1:5" ht="21" x14ac:dyDescent="0.2">
      <c r="A10" s="43">
        <v>4</v>
      </c>
      <c r="B10" s="44" t="s">
        <v>47</v>
      </c>
      <c r="C10" s="46">
        <v>2345610</v>
      </c>
      <c r="D10" s="51">
        <v>6587</v>
      </c>
      <c r="E10" s="51">
        <v>16517</v>
      </c>
    </row>
    <row r="11" spans="1:5" ht="21" x14ac:dyDescent="0.2">
      <c r="A11" s="47">
        <v>5</v>
      </c>
      <c r="B11" s="48" t="s">
        <v>48</v>
      </c>
      <c r="C11" s="49">
        <v>5641176</v>
      </c>
      <c r="D11" s="52">
        <v>6588</v>
      </c>
      <c r="E11" s="52">
        <v>16518</v>
      </c>
    </row>
    <row r="12" spans="1:5" ht="23.25" x14ac:dyDescent="0.2">
      <c r="A12" s="39"/>
      <c r="B12" s="40" t="s">
        <v>49</v>
      </c>
      <c r="C12" s="41">
        <f>SUM(C7:C11)</f>
        <v>50399157</v>
      </c>
      <c r="D12" s="42"/>
      <c r="E12" s="42"/>
    </row>
  </sheetData>
  <mergeCells count="5">
    <mergeCell ref="A1:E1"/>
    <mergeCell ref="A2:E2"/>
    <mergeCell ref="A3:E3"/>
    <mergeCell ref="A4:E4"/>
    <mergeCell ref="A5:E5"/>
  </mergeCells>
  <pageMargins left="0.39" right="0.3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C33" sqref="C33"/>
    </sheetView>
  </sheetViews>
  <sheetFormatPr defaultRowHeight="23.25" outlineLevelRow="2" x14ac:dyDescent="0.5"/>
  <cols>
    <col min="1" max="1" width="3.625" style="31" customWidth="1"/>
    <col min="2" max="2" width="14" style="17" customWidth="1"/>
    <col min="3" max="3" width="16" style="17" customWidth="1"/>
    <col min="4" max="4" width="12.625" style="32" customWidth="1"/>
    <col min="5" max="5" width="11" style="32" customWidth="1"/>
    <col min="6" max="6" width="11.875" style="32" customWidth="1"/>
    <col min="7" max="7" width="10.75" style="32" customWidth="1"/>
    <col min="8" max="8" width="10.875" style="32" customWidth="1"/>
    <col min="9" max="9" width="8.875" style="32" customWidth="1"/>
    <col min="10" max="10" width="10.875" style="32" customWidth="1"/>
    <col min="11" max="12" width="11.125" style="32" customWidth="1"/>
    <col min="13" max="13" width="10.375" style="33" customWidth="1"/>
    <col min="14" max="14" width="12" style="32" customWidth="1"/>
    <col min="15" max="16384" width="9" style="12"/>
  </cols>
  <sheetData>
    <row r="1" spans="1:14" s="2" customFormat="1" ht="21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1" customHeight="1" outlineLevel="1" x14ac:dyDescent="0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1" customHeight="1" outlineLevel="1" x14ac:dyDescent="0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21" customHeight="1" outlineLevel="1" x14ac:dyDescent="0.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" customFormat="1" ht="21.75" customHeight="1" outlineLevel="1" x14ac:dyDescent="0.5">
      <c r="A5" s="4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outlineLevel="1" x14ac:dyDescent="0.5">
      <c r="A6" s="5"/>
      <c r="B6" s="6"/>
      <c r="C6" s="6"/>
      <c r="D6" s="7" t="s">
        <v>4</v>
      </c>
      <c r="E6" s="8"/>
      <c r="F6" s="8"/>
      <c r="G6" s="8"/>
      <c r="H6" s="8"/>
      <c r="I6" s="8"/>
      <c r="J6" s="9"/>
      <c r="K6" s="10"/>
      <c r="L6" s="10"/>
      <c r="M6" s="11"/>
      <c r="N6" s="10"/>
    </row>
    <row r="7" spans="1:14" s="17" customFormat="1" ht="158.25" customHeight="1" outlineLevel="2" x14ac:dyDescent="0.5">
      <c r="A7" s="13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5" t="s">
        <v>13</v>
      </c>
      <c r="J7" s="16" t="s">
        <v>14</v>
      </c>
      <c r="K7" s="14" t="s">
        <v>15</v>
      </c>
      <c r="L7" s="14" t="s">
        <v>16</v>
      </c>
      <c r="M7" s="14" t="s">
        <v>17</v>
      </c>
      <c r="N7" s="14" t="s">
        <v>18</v>
      </c>
    </row>
    <row r="8" spans="1:14" ht="24.75" customHeight="1" outlineLevel="1" x14ac:dyDescent="0.5">
      <c r="A8" s="18"/>
      <c r="B8" s="19"/>
      <c r="C8" s="19"/>
      <c r="D8" s="20" t="s">
        <v>19</v>
      </c>
      <c r="E8" s="20" t="s">
        <v>19</v>
      </c>
      <c r="F8" s="20" t="s">
        <v>19</v>
      </c>
      <c r="G8" s="20" t="s">
        <v>19</v>
      </c>
      <c r="H8" s="20" t="s">
        <v>19</v>
      </c>
      <c r="I8" s="20" t="s">
        <v>19</v>
      </c>
      <c r="J8" s="20" t="s">
        <v>19</v>
      </c>
      <c r="K8" s="20" t="s">
        <v>19</v>
      </c>
      <c r="L8" s="20" t="s">
        <v>19</v>
      </c>
      <c r="M8" s="20" t="s">
        <v>19</v>
      </c>
      <c r="N8" s="20" t="s">
        <v>19</v>
      </c>
    </row>
    <row r="9" spans="1:14" s="24" customFormat="1" ht="36.75" customHeight="1" outlineLevel="2" x14ac:dyDescent="0.2">
      <c r="A9" s="21">
        <v>1</v>
      </c>
      <c r="B9" s="22" t="s">
        <v>20</v>
      </c>
      <c r="C9" s="22" t="s">
        <v>21</v>
      </c>
      <c r="D9" s="23">
        <v>4588440</v>
      </c>
      <c r="E9" s="23">
        <v>118080</v>
      </c>
      <c r="F9" s="23">
        <v>1408000</v>
      </c>
      <c r="G9" s="23">
        <v>36000</v>
      </c>
      <c r="H9" s="23">
        <v>690000</v>
      </c>
      <c r="I9" s="23">
        <v>0</v>
      </c>
      <c r="J9" s="23">
        <v>229422</v>
      </c>
      <c r="K9" s="23">
        <v>1018400</v>
      </c>
      <c r="L9" s="23">
        <v>600000</v>
      </c>
      <c r="M9" s="23">
        <v>3811457</v>
      </c>
      <c r="N9" s="23">
        <f>D9+E9+F9+G9+H9+I9+J9+K9+L9+M9</f>
        <v>12499799</v>
      </c>
    </row>
    <row r="10" spans="1:14" s="24" customFormat="1" ht="33.75" customHeight="1" outlineLevel="2" x14ac:dyDescent="0.2">
      <c r="A10" s="25">
        <v>2</v>
      </c>
      <c r="B10" s="26" t="s">
        <v>20</v>
      </c>
      <c r="C10" s="26" t="s">
        <v>22</v>
      </c>
      <c r="D10" s="27">
        <v>2793600</v>
      </c>
      <c r="E10" s="27">
        <v>236160</v>
      </c>
      <c r="F10" s="27">
        <v>0</v>
      </c>
      <c r="G10" s="27">
        <v>0</v>
      </c>
      <c r="H10" s="27">
        <v>435000</v>
      </c>
      <c r="I10" s="27">
        <v>0</v>
      </c>
      <c r="J10" s="27">
        <v>139680</v>
      </c>
      <c r="K10" s="27">
        <v>172000</v>
      </c>
      <c r="L10" s="27">
        <v>525000</v>
      </c>
      <c r="M10" s="27">
        <v>0</v>
      </c>
      <c r="N10" s="28">
        <f t="shared" ref="N10:N23" si="0">D10+E10+F10+G10+H10+I10+J10+K10+L10+M10</f>
        <v>4301440</v>
      </c>
    </row>
    <row r="11" spans="1:14" s="24" customFormat="1" ht="33.75" customHeight="1" outlineLevel="1" x14ac:dyDescent="0.2">
      <c r="A11" s="25"/>
      <c r="B11" s="29" t="s">
        <v>23</v>
      </c>
      <c r="C11" s="26"/>
      <c r="D11" s="27">
        <f t="shared" ref="D11:N11" si="1">SUBTOTAL(9,D9:D10)</f>
        <v>7382040</v>
      </c>
      <c r="E11" s="27">
        <f t="shared" si="1"/>
        <v>354240</v>
      </c>
      <c r="F11" s="27">
        <f t="shared" si="1"/>
        <v>1408000</v>
      </c>
      <c r="G11" s="27">
        <f t="shared" si="1"/>
        <v>36000</v>
      </c>
      <c r="H11" s="27">
        <f t="shared" si="1"/>
        <v>1125000</v>
      </c>
      <c r="I11" s="27">
        <f t="shared" si="1"/>
        <v>0</v>
      </c>
      <c r="J11" s="27">
        <f t="shared" si="1"/>
        <v>369102</v>
      </c>
      <c r="K11" s="27">
        <f t="shared" si="1"/>
        <v>1190400</v>
      </c>
      <c r="L11" s="27">
        <f t="shared" si="1"/>
        <v>1125000</v>
      </c>
      <c r="M11" s="27">
        <f t="shared" si="1"/>
        <v>3811457</v>
      </c>
      <c r="N11" s="27">
        <f t="shared" si="1"/>
        <v>16801239</v>
      </c>
    </row>
    <row r="12" spans="1:14" s="24" customFormat="1" ht="46.5" outlineLevel="2" x14ac:dyDescent="0.2">
      <c r="A12" s="25">
        <v>1</v>
      </c>
      <c r="B12" s="26" t="s">
        <v>24</v>
      </c>
      <c r="C12" s="26" t="s">
        <v>25</v>
      </c>
      <c r="D12" s="27">
        <v>702240</v>
      </c>
      <c r="E12" s="27">
        <v>0</v>
      </c>
      <c r="F12" s="27">
        <v>0</v>
      </c>
      <c r="G12" s="27">
        <v>0</v>
      </c>
      <c r="H12" s="27">
        <v>105000</v>
      </c>
      <c r="I12" s="27">
        <v>0</v>
      </c>
      <c r="J12" s="27">
        <v>35112</v>
      </c>
      <c r="K12" s="27">
        <v>326000</v>
      </c>
      <c r="L12" s="27">
        <v>0</v>
      </c>
      <c r="M12" s="27">
        <v>0</v>
      </c>
      <c r="N12" s="27">
        <f t="shared" si="0"/>
        <v>1168352</v>
      </c>
    </row>
    <row r="13" spans="1:14" s="24" customFormat="1" ht="39.75" customHeight="1" outlineLevel="2" x14ac:dyDescent="0.2">
      <c r="A13" s="25">
        <v>2</v>
      </c>
      <c r="B13" s="26" t="s">
        <v>24</v>
      </c>
      <c r="C13" s="26" t="s">
        <v>26</v>
      </c>
      <c r="D13" s="27">
        <v>2231280</v>
      </c>
      <c r="E13" s="27">
        <v>590400</v>
      </c>
      <c r="F13" s="27">
        <v>0</v>
      </c>
      <c r="G13" s="27">
        <v>0</v>
      </c>
      <c r="H13" s="27">
        <v>360000</v>
      </c>
      <c r="I13" s="27">
        <v>0</v>
      </c>
      <c r="J13" s="27">
        <v>111564</v>
      </c>
      <c r="K13" s="27">
        <v>82000</v>
      </c>
      <c r="L13" s="27">
        <v>525000</v>
      </c>
      <c r="M13" s="27">
        <v>0</v>
      </c>
      <c r="N13" s="27">
        <f t="shared" si="0"/>
        <v>3900244</v>
      </c>
    </row>
    <row r="14" spans="1:14" s="24" customFormat="1" ht="47.25" customHeight="1" outlineLevel="2" x14ac:dyDescent="0.2">
      <c r="A14" s="25">
        <v>3</v>
      </c>
      <c r="B14" s="26" t="s">
        <v>24</v>
      </c>
      <c r="C14" s="26" t="s">
        <v>27</v>
      </c>
      <c r="D14" s="27">
        <v>2700000</v>
      </c>
      <c r="E14" s="27">
        <v>118080</v>
      </c>
      <c r="F14" s="27">
        <v>0</v>
      </c>
      <c r="G14" s="27">
        <v>0</v>
      </c>
      <c r="H14" s="27">
        <v>420000</v>
      </c>
      <c r="I14" s="27">
        <v>0</v>
      </c>
      <c r="J14" s="27">
        <v>135000</v>
      </c>
      <c r="K14" s="27">
        <v>508000</v>
      </c>
      <c r="L14" s="27">
        <v>600000</v>
      </c>
      <c r="M14" s="27">
        <v>0</v>
      </c>
      <c r="N14" s="27">
        <f t="shared" si="0"/>
        <v>4481080</v>
      </c>
    </row>
    <row r="15" spans="1:14" s="24" customFormat="1" ht="18.75" customHeight="1" outlineLevel="1" x14ac:dyDescent="0.2">
      <c r="A15" s="25"/>
      <c r="B15" s="29" t="s">
        <v>28</v>
      </c>
      <c r="C15" s="26"/>
      <c r="D15" s="27">
        <f t="shared" ref="D15:N15" si="2">SUBTOTAL(9,D12:D14)</f>
        <v>5633520</v>
      </c>
      <c r="E15" s="27">
        <f t="shared" si="2"/>
        <v>708480</v>
      </c>
      <c r="F15" s="27">
        <f t="shared" si="2"/>
        <v>0</v>
      </c>
      <c r="G15" s="27">
        <f t="shared" si="2"/>
        <v>0</v>
      </c>
      <c r="H15" s="27">
        <f t="shared" si="2"/>
        <v>885000</v>
      </c>
      <c r="I15" s="27">
        <f t="shared" si="2"/>
        <v>0</v>
      </c>
      <c r="J15" s="27">
        <f t="shared" si="2"/>
        <v>281676</v>
      </c>
      <c r="K15" s="27">
        <f t="shared" si="2"/>
        <v>916000</v>
      </c>
      <c r="L15" s="27">
        <f t="shared" si="2"/>
        <v>1125000</v>
      </c>
      <c r="M15" s="27">
        <f t="shared" si="2"/>
        <v>0</v>
      </c>
      <c r="N15" s="27">
        <f t="shared" si="2"/>
        <v>9549676</v>
      </c>
    </row>
    <row r="16" spans="1:14" s="24" customFormat="1" ht="46.5" outlineLevel="2" x14ac:dyDescent="0.2">
      <c r="A16" s="25">
        <v>1</v>
      </c>
      <c r="B16" s="26" t="s">
        <v>29</v>
      </c>
      <c r="C16" s="26" t="s">
        <v>30</v>
      </c>
      <c r="D16" s="27">
        <v>4119120</v>
      </c>
      <c r="E16" s="27"/>
      <c r="F16" s="27">
        <v>2112000</v>
      </c>
      <c r="G16" s="27">
        <v>60000</v>
      </c>
      <c r="H16" s="27">
        <v>630000</v>
      </c>
      <c r="I16" s="27">
        <v>0</v>
      </c>
      <c r="J16" s="27">
        <v>205956</v>
      </c>
      <c r="K16" s="27">
        <v>2430000</v>
      </c>
      <c r="L16" s="27">
        <v>750000</v>
      </c>
      <c r="M16" s="27">
        <v>0</v>
      </c>
      <c r="N16" s="27">
        <f t="shared" si="0"/>
        <v>10307076</v>
      </c>
    </row>
    <row r="17" spans="1:14" s="24" customFormat="1" ht="46.5" outlineLevel="2" x14ac:dyDescent="0.2">
      <c r="A17" s="25">
        <v>2</v>
      </c>
      <c r="B17" s="26" t="s">
        <v>29</v>
      </c>
      <c r="C17" s="26" t="s">
        <v>31</v>
      </c>
      <c r="D17" s="27">
        <v>3481200</v>
      </c>
      <c r="E17" s="27">
        <v>177120</v>
      </c>
      <c r="F17" s="27">
        <v>0</v>
      </c>
      <c r="G17" s="27">
        <v>0</v>
      </c>
      <c r="H17" s="27">
        <v>540000</v>
      </c>
      <c r="I17" s="27">
        <v>0</v>
      </c>
      <c r="J17" s="27">
        <v>174060</v>
      </c>
      <c r="K17" s="27">
        <v>932000</v>
      </c>
      <c r="L17" s="27">
        <v>450000</v>
      </c>
      <c r="M17" s="27">
        <v>0</v>
      </c>
      <c r="N17" s="27">
        <f t="shared" si="0"/>
        <v>5754380</v>
      </c>
    </row>
    <row r="18" spans="1:14" s="24" customFormat="1" ht="27.75" customHeight="1" outlineLevel="1" x14ac:dyDescent="0.2">
      <c r="A18" s="25"/>
      <c r="B18" s="29" t="s">
        <v>32</v>
      </c>
      <c r="C18" s="26"/>
      <c r="D18" s="27">
        <f t="shared" ref="D18:N18" si="3">SUBTOTAL(9,D16:D17)</f>
        <v>7600320</v>
      </c>
      <c r="E18" s="27">
        <f t="shared" si="3"/>
        <v>177120</v>
      </c>
      <c r="F18" s="27">
        <f t="shared" si="3"/>
        <v>2112000</v>
      </c>
      <c r="G18" s="27">
        <f t="shared" si="3"/>
        <v>60000</v>
      </c>
      <c r="H18" s="27">
        <f t="shared" si="3"/>
        <v>1170000</v>
      </c>
      <c r="I18" s="27">
        <f t="shared" si="3"/>
        <v>0</v>
      </c>
      <c r="J18" s="27">
        <f t="shared" si="3"/>
        <v>380016</v>
      </c>
      <c r="K18" s="27">
        <f t="shared" si="3"/>
        <v>3362000</v>
      </c>
      <c r="L18" s="27">
        <f t="shared" si="3"/>
        <v>1200000</v>
      </c>
      <c r="M18" s="27">
        <f t="shared" si="3"/>
        <v>0</v>
      </c>
      <c r="N18" s="27">
        <f t="shared" si="3"/>
        <v>16061456</v>
      </c>
    </row>
    <row r="19" spans="1:14" s="24" customFormat="1" outlineLevel="2" x14ac:dyDescent="0.2">
      <c r="A19" s="25">
        <v>1</v>
      </c>
      <c r="B19" s="26" t="s">
        <v>33</v>
      </c>
      <c r="C19" s="26" t="s">
        <v>34</v>
      </c>
      <c r="D19" s="27">
        <v>1948200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97410</v>
      </c>
      <c r="K19" s="27">
        <v>0</v>
      </c>
      <c r="L19" s="27">
        <v>300000</v>
      </c>
      <c r="M19" s="27">
        <v>0</v>
      </c>
      <c r="N19" s="27">
        <f t="shared" si="0"/>
        <v>2345610</v>
      </c>
    </row>
    <row r="20" spans="1:14" s="24" customFormat="1" outlineLevel="1" x14ac:dyDescent="0.2">
      <c r="A20" s="25"/>
      <c r="B20" s="29" t="s">
        <v>35</v>
      </c>
      <c r="C20" s="26"/>
      <c r="D20" s="27">
        <f t="shared" ref="D20:N20" si="4">SUBTOTAL(9,D19:D19)</f>
        <v>1948200</v>
      </c>
      <c r="E20" s="27">
        <f t="shared" si="4"/>
        <v>0</v>
      </c>
      <c r="F20" s="27">
        <f t="shared" si="4"/>
        <v>0</v>
      </c>
      <c r="G20" s="27">
        <f t="shared" si="4"/>
        <v>0</v>
      </c>
      <c r="H20" s="27">
        <f t="shared" si="4"/>
        <v>0</v>
      </c>
      <c r="I20" s="27">
        <f t="shared" si="4"/>
        <v>0</v>
      </c>
      <c r="J20" s="27">
        <f t="shared" si="4"/>
        <v>97410</v>
      </c>
      <c r="K20" s="27">
        <f t="shared" si="4"/>
        <v>0</v>
      </c>
      <c r="L20" s="27">
        <f t="shared" si="4"/>
        <v>300000</v>
      </c>
      <c r="M20" s="27">
        <f t="shared" si="4"/>
        <v>0</v>
      </c>
      <c r="N20" s="27">
        <f t="shared" si="4"/>
        <v>2345610</v>
      </c>
    </row>
    <row r="21" spans="1:14" s="24" customFormat="1" ht="36.75" customHeight="1" outlineLevel="2" x14ac:dyDescent="0.2">
      <c r="A21" s="25">
        <v>1</v>
      </c>
      <c r="B21" s="26" t="s">
        <v>36</v>
      </c>
      <c r="C21" s="26" t="s">
        <v>37</v>
      </c>
      <c r="D21" s="27">
        <v>2820480</v>
      </c>
      <c r="E21" s="27">
        <v>0</v>
      </c>
      <c r="F21" s="30">
        <v>0</v>
      </c>
      <c r="G21" s="30">
        <v>0</v>
      </c>
      <c r="H21" s="30">
        <v>0</v>
      </c>
      <c r="I21" s="30">
        <v>0</v>
      </c>
      <c r="J21" s="27">
        <v>141024</v>
      </c>
      <c r="K21" s="30">
        <v>0</v>
      </c>
      <c r="L21" s="30">
        <v>375000</v>
      </c>
      <c r="M21" s="27">
        <v>0</v>
      </c>
      <c r="N21" s="27">
        <f>D21+E21+F21+G21+H21+I21+J21+K21+L21</f>
        <v>3336504</v>
      </c>
    </row>
    <row r="22" spans="1:14" s="24" customFormat="1" outlineLevel="2" x14ac:dyDescent="0.2">
      <c r="A22" s="25">
        <v>2</v>
      </c>
      <c r="B22" s="26" t="s">
        <v>36</v>
      </c>
      <c r="C22" s="26" t="s">
        <v>38</v>
      </c>
      <c r="D22" s="27">
        <v>1305360</v>
      </c>
      <c r="E22" s="27">
        <v>354240</v>
      </c>
      <c r="F22" s="27">
        <v>0</v>
      </c>
      <c r="G22" s="27">
        <v>0</v>
      </c>
      <c r="H22" s="27">
        <v>0</v>
      </c>
      <c r="I22" s="27">
        <v>84000</v>
      </c>
      <c r="J22" s="27">
        <v>65268</v>
      </c>
      <c r="K22" s="27">
        <v>0</v>
      </c>
      <c r="L22" s="27">
        <v>225000</v>
      </c>
      <c r="M22" s="27">
        <v>0</v>
      </c>
      <c r="N22" s="27">
        <f t="shared" si="0"/>
        <v>2033868</v>
      </c>
    </row>
    <row r="23" spans="1:14" s="24" customFormat="1" outlineLevel="2" x14ac:dyDescent="0.2">
      <c r="A23" s="25">
        <v>3</v>
      </c>
      <c r="B23" s="26" t="s">
        <v>36</v>
      </c>
      <c r="C23" s="26" t="s">
        <v>39</v>
      </c>
      <c r="D23" s="27">
        <v>186480</v>
      </c>
      <c r="E23" s="27">
        <f>-F23</f>
        <v>0</v>
      </c>
      <c r="F23" s="27">
        <v>0</v>
      </c>
      <c r="G23" s="27">
        <v>0</v>
      </c>
      <c r="H23" s="27">
        <v>0</v>
      </c>
      <c r="I23" s="27">
        <v>0</v>
      </c>
      <c r="J23" s="27">
        <v>9324</v>
      </c>
      <c r="K23" s="27">
        <v>0</v>
      </c>
      <c r="L23" s="27">
        <v>75000</v>
      </c>
      <c r="M23" s="27">
        <v>0</v>
      </c>
      <c r="N23" s="27">
        <f t="shared" si="0"/>
        <v>270804</v>
      </c>
    </row>
    <row r="24" spans="1:14" s="24" customFormat="1" ht="30" customHeight="1" outlineLevel="1" x14ac:dyDescent="0.2">
      <c r="A24" s="25"/>
      <c r="B24" s="29" t="s">
        <v>40</v>
      </c>
      <c r="C24" s="26"/>
      <c r="D24" s="27">
        <f t="shared" ref="D24:N24" si="5">SUBTOTAL(9,D21:D23)</f>
        <v>4312320</v>
      </c>
      <c r="E24" s="27">
        <f t="shared" si="5"/>
        <v>354240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84000</v>
      </c>
      <c r="J24" s="27">
        <f t="shared" si="5"/>
        <v>215616</v>
      </c>
      <c r="K24" s="27">
        <f t="shared" si="5"/>
        <v>0</v>
      </c>
      <c r="L24" s="27">
        <f t="shared" si="5"/>
        <v>675000</v>
      </c>
      <c r="M24" s="27">
        <f t="shared" si="5"/>
        <v>0</v>
      </c>
      <c r="N24" s="27">
        <f t="shared" si="5"/>
        <v>5641176</v>
      </c>
    </row>
  </sheetData>
  <mergeCells count="6">
    <mergeCell ref="A1:N1"/>
    <mergeCell ref="A2:N2"/>
    <mergeCell ref="A3:N3"/>
    <mergeCell ref="A4:N4"/>
    <mergeCell ref="A5:N5"/>
    <mergeCell ref="D6:J6"/>
  </mergeCells>
  <pageMargins left="0.28000000000000003" right="0.23622047244094491" top="0.74803149606299213" bottom="0.74803149606299213" header="0.31496062992125984" footer="0.31496062992125984"/>
  <pageSetup paperSize="9" scale="80" orientation="landscape" r:id="rId1"/>
  <headerFooter alignWithMargins="0"/>
  <rowBreaks count="5" manualBreakCount="5">
    <brk id="11" max="16383" man="1"/>
    <brk id="15" max="16383" man="1"/>
    <brk id="18" max="16383" man="1"/>
    <brk id="20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สรุปจังหวัด</vt:lpstr>
      <vt:lpstr>จัดสรร </vt:lpstr>
      <vt:lpstr>'จัดสรร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2015-04-24T07:03:53Z</dcterms:created>
  <dcterms:modified xsi:type="dcterms:W3CDTF">2015-04-24T07:07:13Z</dcterms:modified>
</cp:coreProperties>
</file>