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60" tabRatio="765" firstSheet="4" activeTab="4"/>
  </bookViews>
  <sheets>
    <sheet name="Sheet1" sheetId="1" state="hidden" r:id="rId1"/>
    <sheet name="ปัจจุบันปี 2556" sheetId="2" state="hidden" r:id="rId2"/>
    <sheet name="การขึ้นเงินเดือน" sheetId="3" state="hidden" r:id="rId3"/>
    <sheet name="ครู" sheetId="4" state="hidden" r:id="rId4"/>
    <sheet name="บัญชี 4 (ต้นฉบับ)" sheetId="5" r:id="rId5"/>
  </sheets>
  <definedNames>
    <definedName name="_xlnm.Print_Area" localSheetId="1">'ปัจจุบันปี 2556'!$A$1:$Y$63</definedName>
  </definedNames>
  <calcPr fullCalcOnLoad="1"/>
</workbook>
</file>

<file path=xl/sharedStrings.xml><?xml version="1.0" encoding="utf-8"?>
<sst xmlns="http://schemas.openxmlformats.org/spreadsheetml/2006/main" count="481" uniqueCount="61">
  <si>
    <t/>
  </si>
  <si>
    <t>ขั้น</t>
  </si>
  <si>
    <t>อันดับ ท. 1</t>
  </si>
  <si>
    <t>อันดับ ท. 2</t>
  </si>
  <si>
    <t>อันดับ ท. 3</t>
  </si>
  <si>
    <t>อันดับ ท. 4</t>
  </si>
  <si>
    <t>อันดับ ท. 5</t>
  </si>
  <si>
    <t>อันดับ ท. 6</t>
  </si>
  <si>
    <t>อันดับ ท. 7</t>
  </si>
  <si>
    <t>อันดับ ท. 8</t>
  </si>
  <si>
    <t>อันดับ ท. 9</t>
  </si>
  <si>
    <t>อันดับ ท. 10</t>
  </si>
  <si>
    <t>อันดับ ท. 11</t>
  </si>
  <si>
    <t>อันดับ บ. 11</t>
  </si>
  <si>
    <t>24.5</t>
  </si>
  <si>
    <t>25</t>
  </si>
  <si>
    <t>25.5</t>
  </si>
  <si>
    <t>26</t>
  </si>
  <si>
    <t>26.5</t>
  </si>
  <si>
    <t>บัญชีอัตราเงินเดือนพนักงานส่วนท้องถิ่น บัญชี 1</t>
  </si>
  <si>
    <t>บัญชีอัตราเงินเดือนพนักงานส่วนท้องถิ่น บัญชี 2</t>
  </si>
  <si>
    <t>%</t>
  </si>
  <si>
    <t>27</t>
  </si>
  <si>
    <t>27.5</t>
  </si>
  <si>
    <t>28</t>
  </si>
  <si>
    <t>28.5</t>
  </si>
  <si>
    <t>29.5</t>
  </si>
  <si>
    <t>29</t>
  </si>
  <si>
    <t>30</t>
  </si>
  <si>
    <t>อันดับ คศ. 1</t>
  </si>
  <si>
    <t>อันดับ ครูผู้ช่วย</t>
  </si>
  <si>
    <t>อันดับ คศ. 2</t>
  </si>
  <si>
    <t>วุฒิบัตรแสดงความรู้ความชำนาญในการประกอบวิชาชีพเวชกรรมของแพทยสภา ที่มีกำหนดเวลาศึกษาอบรมไม่น้อยกว่า 4-5 ปี ต่อจากวุฒิปริญญาแพทยศาสตร์บัณฑิต และได้รับใบประกอบวิชาชีพเวชกรรมแล้ว หรือหนังสืออนุมัติบัตรในสาขาวิชาเดียวกันกับวุฒิบัตร</t>
  </si>
  <si>
    <t>ท.5</t>
  </si>
  <si>
    <t>ท.6</t>
  </si>
  <si>
    <t>ท.7</t>
  </si>
  <si>
    <t>ท.8</t>
  </si>
  <si>
    <t>ท.9</t>
  </si>
  <si>
    <t>วุฒิบัตรแสดงความรู้ความชำนาญในการประกอบวิชาชีพเวชกรรมของแพทยสภา ที่มีกำหนดเวลาศึกษาอบรมไม่น้อยกว่า 3 ปี ต่อจากวุฒิปริญญาแพทยศาสตร์บัณฑิต และได้รับใบประกอบวิชาชีพเวชกรรมแล้ว หรือหนังสืออนุมัติบัตรในสาขาวิชาเดียวกันกับวุฒิบัตร</t>
  </si>
  <si>
    <t>ปริญญาเอก หรือเทียบเท่า</t>
  </si>
  <si>
    <t>ปริญญาโททั่วไป หรือเทียบเท่า</t>
  </si>
  <si>
    <t>ท.4</t>
  </si>
  <si>
    <t>ปริญญาแพทย์ศาสตร์บัณฑิต ปริญญา</t>
  </si>
  <si>
    <t>ทันตแพทย์ศาสตร์บัณฑิต หรือปริญญาสัตวแพทย์ศาสตร์บัณฑิต (หลักสูตรเดิม)</t>
  </si>
  <si>
    <t>ปริญญาเภสัชศาสตร์บัณฑิต</t>
  </si>
  <si>
    <t>(หลักสูตร 6 ปี)</t>
  </si>
  <si>
    <t>ประกาศนียบัตรชั้นสูง หรือประกาศนียบัตรบัณฑิตที่มีหลักสูตรการศึกษาไม่น้อยกว่า 1 ปี ต่อจากวุฒิปริญญาทั่วไปในข้อ 11</t>
  </si>
  <si>
    <t>ท.3</t>
  </si>
  <si>
    <t>ปริญญาที่มีหลักสูตรกำหนดเวลาศึกษาไม่น้อยกว่า 4 ปี ต่อจากวุฒิประกาศนียบัตรมัธยมศึกษาตอนปลายหรือเทียบเท่า หรือปริญญาที่มีหลักสูตรกำหนดเวลาศึกษาไม่น้อยกว่า 2 ปี ต่อจากวุฒิในข้อ 12 หรือข้อ 13 หรือเทียบเท่า</t>
  </si>
  <si>
    <t>ประกาศนียบัตรวิชาชัพชั้นสูง (ปวส.) หรืออนุปริญญาหรือประกาศนียบัตรของส่วนราชการต่างๆ ที่มีหลักสูตรกำหนดระยะเวลาศึกษาไว้ไม่น้อยกว่า 3 ปี ต่อจากวุฒิประกาศนียบัตรมัธยมศึกษาตอนปลายหรือเทียบเท่า</t>
  </si>
  <si>
    <t>ท.2</t>
  </si>
  <si>
    <t>ประกาศนียบัตรวิชาชีพ (ปวช.) หรือประกาศนียบัตรที่มีหลักสูตรกำหนดระยะเวลาศึกษาไว้ไม่น้อยกว่า 1 ปี ต่อจากวุฒิประกาศนียบัตรมัธยมศึกษาตอนปลาย หรือไม่น้อยกว่า 3 ปี ต่อจากวุฒิประกาศนียบัตรมัธยมศึกษาตอนต้นหรือเทียบเท่า</t>
  </si>
  <si>
    <t>ท.1</t>
  </si>
  <si>
    <t>ประกาศนียบัตรวิชาชีพเทคนิค (ปวท.) ประกาศนียบัตรวิชาการศึกษาชั้นสูง (ป.กศ.สูง) และอนุปริญญา หรือประกาศนียบัตรของส่วราชการต่างๆ ที่มีหลักสูตรกำหนดระยะเวลา</t>
  </si>
  <si>
    <t>ปริญญาตรีที่มีหลักสูตรกำหนดเวลาศึกษาไม่น้อยกว่า 5 ปี ต่อจากวุฒิประกาศนียบัตรมัธยมศึกษาตอนปลายเฉพาะปริญญาที่ ก.พ. กำหนดให้ได้รับเงินเดือนในหลักสูตร 5 ปี</t>
  </si>
  <si>
    <t>วุฒิบัตรแสดงความรู้ความชำนาญในการประกอบวิชาชีพทันตกรรมของทันตแพทย-สภา ที่มีกำหนดเวลาศึกษาอบรมไม่น้อยกว่า 3 ปี ต่อจากวุฒิปริญญาทันตแพทยศาสตร์บัณฑิต และทันตกรรมแล้ว หรือหนังสืออนุมัติบัตรในสาขาวิชาเดียวกันกับวุฒิบัตรได้รับใบประกอบวิชาชีพ</t>
  </si>
  <si>
    <t>วุฒิบัตรแสดงความรู้ความชำนาญในการประกอบวิชาชีพทันตกรรมของทันตแพทยสภา ที่มีกำหนดเวลาศึกษาอบรมไม่น้อยกว่า 4-5 ปี ต่อจากวุฒิปริญญาทันตแพทยศาสตร์บัณฑิต และทันตกรรมแล้ว หรือหนังสืออนุมัติบัตรในสาขาวิชาเดียวกันกับวุฒิบัตรได้รับใบประกอบวิชาชีพ</t>
  </si>
  <si>
    <t>วุฒิบัตรแสดงความรู้ความชำนาญในการประกอบวิชาชีพเวชกรรมของแพทยสภา ที่มีกำหนดเวลาศึกษาอบรมไม่น้อยกว่า 4-5 ปี ต่อจากวุฒิปริญญาแพทยศาสตร์บัณฑิต และได้รับใบประกอบวิชาชีพเวชกรรมแล้ว หรือหนังสืออนุมัติบัตรในสาขาวิชาเดียวกันกับวุฒิบัตร (ต่อ)</t>
  </si>
  <si>
    <t>ประกาศนียบัตรมัธยมศึกษาตอนต้น และประกาศนียบัตรมัธยมศึกษาตอนปลาย หรือเทียบเท่า และประกาศนียบัตรเปรียญธรรมประโยค 6-8</t>
  </si>
  <si>
    <t>บัญชีอัตราเงินเดือนพนักงานส่วนท้องถิ่น บัญชี 4</t>
  </si>
  <si>
    <t>(องค์การบริหารส่วนจังหวัด เทศบาล และองค์การบริหารส่วนตำบล)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</si>
</sst>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0.0"/>
    <numFmt numFmtId="200" formatCode="0.000"/>
    <numFmt numFmtId="201" formatCode="0.0%"/>
    <numFmt numFmtId="202" formatCode="\t0.0"/>
    <numFmt numFmtId="203" formatCode="\t#,##0.0"/>
    <numFmt numFmtId="204" formatCode="\t0.000"/>
    <numFmt numFmtId="205" formatCode="_-* #,##0.0_-;\-* #,##0.0_-;_-* &quot;-&quot;??_-;_-@_-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_-* #,##0_-;\-* #,##0_-;_-* &quot;-&quot;??_-;_-@_-"/>
    <numFmt numFmtId="211" formatCode="_-* #,##0.000_-;\-* #,##0.000_-;_-* &quot;-&quot;??_-;_-@_-"/>
    <numFmt numFmtId="212" formatCode="_(* #,##0.0_);_(* \(#,##0.0\);_(* &quot;-&quot;?_);_(@_)"/>
    <numFmt numFmtId="213" formatCode="0.000%"/>
  </numFmts>
  <fonts count="81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Browallia New"/>
      <family val="2"/>
    </font>
    <font>
      <b/>
      <sz val="14"/>
      <name val="Browallia New"/>
      <family val="2"/>
    </font>
    <font>
      <sz val="11"/>
      <name val="Browallia New"/>
      <family val="2"/>
    </font>
    <font>
      <b/>
      <sz val="11"/>
      <name val="Browallia New"/>
      <family val="2"/>
    </font>
    <font>
      <sz val="11"/>
      <name val="TH SarabunPSK"/>
      <family val="2"/>
    </font>
    <font>
      <b/>
      <sz val="11"/>
      <name val="TH SarabunPSK"/>
      <family val="2"/>
    </font>
    <font>
      <i/>
      <sz val="11"/>
      <name val="TH SarabunPSK"/>
      <family val="2"/>
    </font>
    <font>
      <b/>
      <i/>
      <sz val="11"/>
      <name val="TH SarabunPSK"/>
      <family val="2"/>
    </font>
    <font>
      <sz val="14"/>
      <name val="TH SarabunPSK"/>
      <family val="2"/>
    </font>
    <font>
      <i/>
      <sz val="14"/>
      <name val="TH SarabunPSK"/>
      <family val="2"/>
    </font>
    <font>
      <sz val="14"/>
      <name val="TH SarabunIT๙"/>
      <family val="2"/>
    </font>
    <font>
      <i/>
      <sz val="11"/>
      <name val="TH SarabunIT๙"/>
      <family val="2"/>
    </font>
    <font>
      <sz val="11"/>
      <name val="TH SarabunIT๙"/>
      <family val="2"/>
    </font>
    <font>
      <i/>
      <sz val="14"/>
      <name val="TH SarabunIT๙"/>
      <family val="2"/>
    </font>
    <font>
      <b/>
      <sz val="12"/>
      <name val="TH SarabunPSK"/>
      <family val="2"/>
    </font>
    <font>
      <b/>
      <i/>
      <sz val="12"/>
      <name val="TH SarabunPSK"/>
      <family val="2"/>
    </font>
    <font>
      <i/>
      <sz val="12"/>
      <name val="TH SarabunPSK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0"/>
      <name val="Browallia New"/>
      <family val="2"/>
    </font>
    <font>
      <sz val="11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indexed="10"/>
      <name val="TH SarabunPSK"/>
      <family val="2"/>
    </font>
    <font>
      <b/>
      <i/>
      <sz val="14"/>
      <color indexed="8"/>
      <name val="TH SarabunPSK"/>
      <family val="2"/>
    </font>
    <font>
      <sz val="16"/>
      <color indexed="8"/>
      <name val="TH SarabunIT๙"/>
      <family val="2"/>
    </font>
    <font>
      <sz val="12"/>
      <color indexed="8"/>
      <name val="Tahoma"/>
      <family val="2"/>
    </font>
    <font>
      <i/>
      <sz val="12"/>
      <color indexed="10"/>
      <name val="TH SarabunPSK"/>
      <family val="2"/>
    </font>
    <font>
      <b/>
      <sz val="12"/>
      <color indexed="8"/>
      <name val="TH SarabunPSK"/>
      <family val="2"/>
    </font>
    <font>
      <b/>
      <i/>
      <sz val="12"/>
      <color indexed="8"/>
      <name val="TH SarabunPSK"/>
      <family val="2"/>
    </font>
    <font>
      <b/>
      <sz val="16"/>
      <color indexed="8"/>
      <name val="TH SarabunPSK"/>
      <family val="2"/>
    </font>
    <font>
      <b/>
      <sz val="18"/>
      <color indexed="8"/>
      <name val="TH SarabunPSK"/>
      <family val="2"/>
    </font>
    <font>
      <sz val="16"/>
      <color indexed="8"/>
      <name val="TH SarabunPSK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F0000"/>
      <name val="Browallia New"/>
      <family val="2"/>
    </font>
    <font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1"/>
      <color rgb="FFFF0000"/>
      <name val="TH SarabunPSK"/>
      <family val="2"/>
    </font>
    <font>
      <b/>
      <i/>
      <sz val="14"/>
      <color theme="1"/>
      <name val="TH SarabunPSK"/>
      <family val="2"/>
    </font>
    <font>
      <sz val="16"/>
      <color theme="1"/>
      <name val="TH SarabunIT๙"/>
      <family val="2"/>
    </font>
    <font>
      <sz val="12"/>
      <color theme="1"/>
      <name val="Calibri"/>
      <family val="2"/>
    </font>
    <font>
      <i/>
      <sz val="12"/>
      <color rgb="FFFF0000"/>
      <name val="TH SarabunPSK"/>
      <family val="2"/>
    </font>
    <font>
      <b/>
      <sz val="12"/>
      <color theme="1"/>
      <name val="TH SarabunPSK"/>
      <family val="2"/>
    </font>
    <font>
      <b/>
      <i/>
      <sz val="12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3" fillId="20" borderId="1" applyNumberFormat="0" applyAlignment="0" applyProtection="0"/>
    <xf numFmtId="0" fontId="54" fillId="0" borderId="2" applyNumberFormat="0" applyFill="0" applyAlignment="0" applyProtection="0"/>
    <xf numFmtId="9" fontId="0" fillId="0" borderId="0" applyFont="0" applyFill="0" applyBorder="0" applyAlignment="0" applyProtection="0"/>
    <xf numFmtId="0" fontId="55" fillId="21" borderId="0" applyNumberFormat="0" applyBorder="0" applyAlignment="0" applyProtection="0"/>
    <xf numFmtId="0" fontId="56" fillId="22" borderId="3" applyNumberFormat="0" applyAlignment="0" applyProtection="0"/>
    <xf numFmtId="0" fontId="57" fillId="22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2" fillId="24" borderId="4" applyNumberFormat="0" applyAlignment="0" applyProtection="0"/>
    <xf numFmtId="0" fontId="63" fillId="25" borderId="0" applyNumberFormat="0" applyBorder="0" applyAlignment="0" applyProtection="0"/>
    <xf numFmtId="0" fontId="64" fillId="0" borderId="5" applyNumberFormat="0" applyFill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0" fillId="32" borderId="6" applyNumberFormat="0" applyFon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26">
    <xf numFmtId="0" fontId="0" fillId="0" borderId="0" xfId="0" applyFont="1" applyAlignment="1">
      <alignment/>
    </xf>
    <xf numFmtId="0" fontId="2" fillId="0" borderId="0" xfId="0" applyFont="1" applyAlignment="1">
      <alignment/>
    </xf>
    <xf numFmtId="200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199" fontId="4" fillId="0" borderId="10" xfId="35" applyNumberFormat="1" applyFont="1" applyBorder="1" applyAlignment="1" quotePrefix="1">
      <alignment horizontal="center" vertical="center"/>
    </xf>
    <xf numFmtId="3" fontId="4" fillId="0" borderId="10" xfId="35" applyNumberFormat="1" applyFont="1" applyBorder="1" applyAlignment="1" quotePrefix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3" fontId="68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68" fillId="0" borderId="10" xfId="0" applyNumberFormat="1" applyFont="1" applyBorder="1" applyAlignment="1">
      <alignment horizontal="center"/>
    </xf>
    <xf numFmtId="3" fontId="68" fillId="0" borderId="10" xfId="0" applyNumberFormat="1" applyFont="1" applyBorder="1" applyAlignment="1" applyProtection="1" quotePrefix="1">
      <alignment horizontal="center"/>
      <protection/>
    </xf>
    <xf numFmtId="3" fontId="68" fillId="0" borderId="11" xfId="0" applyNumberFormat="1" applyFont="1" applyBorder="1" applyAlignment="1">
      <alignment horizontal="center" vertical="center"/>
    </xf>
    <xf numFmtId="49" fontId="69" fillId="33" borderId="11" xfId="0" applyNumberFormat="1" applyFont="1" applyFill="1" applyBorder="1" applyAlignment="1">
      <alignment horizontal="center"/>
    </xf>
    <xf numFmtId="0" fontId="70" fillId="33" borderId="11" xfId="0" applyFont="1" applyFill="1" applyBorder="1" applyAlignment="1">
      <alignment horizontal="center"/>
    </xf>
    <xf numFmtId="3" fontId="71" fillId="33" borderId="11" xfId="0" applyNumberFormat="1" applyFont="1" applyFill="1" applyBorder="1" applyAlignment="1">
      <alignment horizontal="center"/>
    </xf>
    <xf numFmtId="49" fontId="6" fillId="33" borderId="11" xfId="0" applyNumberFormat="1" applyFont="1" applyFill="1" applyBorder="1" applyAlignment="1">
      <alignment horizontal="center"/>
    </xf>
    <xf numFmtId="3" fontId="6" fillId="33" borderId="11" xfId="0" applyNumberFormat="1" applyFont="1" applyFill="1" applyBorder="1" applyAlignment="1">
      <alignment horizontal="center"/>
    </xf>
    <xf numFmtId="3" fontId="71" fillId="33" borderId="11" xfId="0" applyNumberFormat="1" applyFont="1" applyFill="1" applyBorder="1" applyAlignment="1" applyProtection="1" quotePrefix="1">
      <alignment horizontal="center"/>
      <protection/>
    </xf>
    <xf numFmtId="3" fontId="6" fillId="33" borderId="10" xfId="0" applyNumberFormat="1" applyFont="1" applyFill="1" applyBorder="1" applyAlignment="1">
      <alignment horizontal="center" vertical="center"/>
    </xf>
    <xf numFmtId="3" fontId="6" fillId="33" borderId="11" xfId="0" applyNumberFormat="1" applyFont="1" applyFill="1" applyBorder="1" applyAlignment="1">
      <alignment horizontal="center" vertical="center"/>
    </xf>
    <xf numFmtId="3" fontId="71" fillId="33" borderId="11" xfId="0" applyNumberFormat="1" applyFont="1" applyFill="1" applyBorder="1" applyAlignment="1">
      <alignment horizontal="center" vertical="center"/>
    </xf>
    <xf numFmtId="199" fontId="6" fillId="33" borderId="10" xfId="35" applyNumberFormat="1" applyFont="1" applyFill="1" applyBorder="1" applyAlignment="1" quotePrefix="1">
      <alignment horizontal="center" vertical="center"/>
    </xf>
    <xf numFmtId="3" fontId="6" fillId="33" borderId="10" xfId="35" applyNumberFormat="1" applyFont="1" applyFill="1" applyBorder="1" applyAlignment="1" quotePrefix="1">
      <alignment horizontal="center" vertical="center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 applyProtection="1">
      <alignment horizontal="center" vertical="center"/>
      <protection/>
    </xf>
    <xf numFmtId="0" fontId="7" fillId="34" borderId="12" xfId="0" applyFont="1" applyFill="1" applyBorder="1" applyAlignment="1" applyProtection="1">
      <alignment horizontal="center" vertical="center"/>
      <protection/>
    </xf>
    <xf numFmtId="201" fontId="8" fillId="33" borderId="11" xfId="41" applyNumberFormat="1" applyFont="1" applyFill="1" applyBorder="1" applyAlignment="1">
      <alignment horizontal="center" vertical="center"/>
    </xf>
    <xf numFmtId="0" fontId="72" fillId="33" borderId="11" xfId="0" applyFont="1" applyFill="1" applyBorder="1" applyAlignment="1">
      <alignment horizontal="center"/>
    </xf>
    <xf numFmtId="3" fontId="8" fillId="33" borderId="11" xfId="0" applyNumberFormat="1" applyFont="1" applyFill="1" applyBorder="1" applyAlignment="1">
      <alignment horizontal="center"/>
    </xf>
    <xf numFmtId="3" fontId="8" fillId="33" borderId="11" xfId="0" applyNumberFormat="1" applyFont="1" applyFill="1" applyBorder="1" applyAlignment="1">
      <alignment horizontal="center" vertical="center"/>
    </xf>
    <xf numFmtId="0" fontId="9" fillId="34" borderId="13" xfId="0" applyFont="1" applyFill="1" applyBorder="1" applyAlignment="1" applyProtection="1">
      <alignment horizontal="center" vertical="center"/>
      <protection/>
    </xf>
    <xf numFmtId="0" fontId="9" fillId="34" borderId="12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Alignment="1">
      <alignment/>
    </xf>
    <xf numFmtId="0" fontId="10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Alignment="1">
      <alignment/>
    </xf>
    <xf numFmtId="0" fontId="8" fillId="33" borderId="0" xfId="0" applyFont="1" applyFill="1" applyAlignment="1">
      <alignment/>
    </xf>
    <xf numFmtId="0" fontId="11" fillId="33" borderId="0" xfId="0" applyFont="1" applyFill="1" applyAlignment="1">
      <alignment/>
    </xf>
    <xf numFmtId="200" fontId="10" fillId="33" borderId="0" xfId="0" applyNumberFormat="1" applyFont="1" applyFill="1" applyAlignment="1">
      <alignment/>
    </xf>
    <xf numFmtId="2" fontId="10" fillId="33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70" fillId="33" borderId="14" xfId="0" applyFont="1" applyFill="1" applyBorder="1" applyAlignment="1">
      <alignment horizontal="center"/>
    </xf>
    <xf numFmtId="201" fontId="6" fillId="33" borderId="0" xfId="0" applyNumberFormat="1" applyFont="1" applyFill="1" applyAlignment="1">
      <alignment horizontal="center"/>
    </xf>
    <xf numFmtId="201" fontId="6" fillId="33" borderId="11" xfId="41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73" fillId="0" borderId="15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73" fillId="33" borderId="15" xfId="0" applyFont="1" applyFill="1" applyBorder="1" applyAlignment="1">
      <alignment horizontal="center" vertical="center" wrapText="1"/>
    </xf>
    <xf numFmtId="3" fontId="73" fillId="33" borderId="15" xfId="0" applyNumberFormat="1" applyFont="1" applyFill="1" applyBorder="1" applyAlignment="1">
      <alignment horizontal="center" vertical="center" wrapText="1"/>
    </xf>
    <xf numFmtId="9" fontId="73" fillId="33" borderId="15" xfId="41" applyFont="1" applyFill="1" applyBorder="1" applyAlignment="1">
      <alignment horizontal="center" vertical="center" wrapText="1"/>
    </xf>
    <xf numFmtId="0" fontId="73" fillId="33" borderId="16" xfId="0" applyFont="1" applyFill="1" applyBorder="1" applyAlignment="1">
      <alignment horizontal="center" vertical="center" wrapText="1"/>
    </xf>
    <xf numFmtId="3" fontId="73" fillId="33" borderId="16" xfId="0" applyNumberFormat="1" applyFont="1" applyFill="1" applyBorder="1" applyAlignment="1">
      <alignment horizontal="center" vertical="center" wrapText="1"/>
    </xf>
    <xf numFmtId="9" fontId="73" fillId="33" borderId="16" xfId="41" applyFont="1" applyFill="1" applyBorder="1" applyAlignment="1">
      <alignment horizontal="center" vertical="center" wrapText="1"/>
    </xf>
    <xf numFmtId="0" fontId="73" fillId="33" borderId="17" xfId="0" applyFont="1" applyFill="1" applyBorder="1" applyAlignment="1">
      <alignment horizontal="center" vertical="center" wrapText="1"/>
    </xf>
    <xf numFmtId="3" fontId="73" fillId="33" borderId="17" xfId="0" applyNumberFormat="1" applyFont="1" applyFill="1" applyBorder="1" applyAlignment="1">
      <alignment horizontal="center" vertical="center" wrapText="1"/>
    </xf>
    <xf numFmtId="9" fontId="73" fillId="33" borderId="17" xfId="41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vertical="top" wrapText="1"/>
    </xf>
    <xf numFmtId="9" fontId="0" fillId="33" borderId="16" xfId="41" applyFont="1" applyFill="1" applyBorder="1" applyAlignment="1">
      <alignment vertical="top" wrapText="1"/>
    </xf>
    <xf numFmtId="0" fontId="0" fillId="33" borderId="15" xfId="0" applyFill="1" applyBorder="1" applyAlignment="1">
      <alignment vertical="top" wrapText="1"/>
    </xf>
    <xf numFmtId="9" fontId="0" fillId="33" borderId="15" xfId="41" applyFont="1" applyFill="1" applyBorder="1" applyAlignment="1">
      <alignment vertical="top" wrapText="1"/>
    </xf>
    <xf numFmtId="0" fontId="73" fillId="33" borderId="16" xfId="0" applyFont="1" applyFill="1" applyBorder="1" applyAlignment="1">
      <alignment horizontal="justify" vertical="center" wrapText="1"/>
    </xf>
    <xf numFmtId="0" fontId="73" fillId="33" borderId="18" xfId="0" applyFont="1" applyFill="1" applyBorder="1" applyAlignment="1">
      <alignment horizontal="center" vertical="center" wrapText="1"/>
    </xf>
    <xf numFmtId="10" fontId="0" fillId="33" borderId="0" xfId="41" applyNumberFormat="1" applyFont="1" applyFill="1" applyAlignment="1">
      <alignment horizontal="center"/>
    </xf>
    <xf numFmtId="10" fontId="0" fillId="33" borderId="0" xfId="0" applyNumberFormat="1" applyFill="1" applyAlignment="1">
      <alignment/>
    </xf>
    <xf numFmtId="0" fontId="12" fillId="0" borderId="0" xfId="0" applyFont="1" applyAlignment="1">
      <alignment/>
    </xf>
    <xf numFmtId="0" fontId="14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 applyProtection="1">
      <alignment/>
      <protection locked="0"/>
    </xf>
    <xf numFmtId="0" fontId="74" fillId="0" borderId="0" xfId="0" applyFont="1" applyAlignment="1">
      <alignment/>
    </xf>
    <xf numFmtId="0" fontId="16" fillId="34" borderId="12" xfId="0" applyFont="1" applyFill="1" applyBorder="1" applyAlignment="1">
      <alignment horizontal="center" vertical="center" wrapText="1"/>
    </xf>
    <xf numFmtId="0" fontId="16" fillId="34" borderId="13" xfId="0" applyFont="1" applyFill="1" applyBorder="1" applyAlignment="1" applyProtection="1">
      <alignment horizontal="center" vertical="center"/>
      <protection/>
    </xf>
    <xf numFmtId="0" fontId="17" fillId="34" borderId="13" xfId="0" applyFont="1" applyFill="1" applyBorder="1" applyAlignment="1" applyProtection="1">
      <alignment horizontal="center" vertical="center"/>
      <protection/>
    </xf>
    <xf numFmtId="0" fontId="17" fillId="34" borderId="12" xfId="0" applyFont="1" applyFill="1" applyBorder="1" applyAlignment="1" applyProtection="1">
      <alignment horizontal="center" vertical="center"/>
      <protection/>
    </xf>
    <xf numFmtId="0" fontId="16" fillId="34" borderId="12" xfId="0" applyFont="1" applyFill="1" applyBorder="1" applyAlignment="1" applyProtection="1">
      <alignment horizontal="center" vertical="center"/>
      <protection/>
    </xf>
    <xf numFmtId="0" fontId="17" fillId="33" borderId="10" xfId="0" applyFont="1" applyFill="1" applyBorder="1" applyAlignment="1" applyProtection="1">
      <alignment horizontal="center" vertical="center"/>
      <protection/>
    </xf>
    <xf numFmtId="201" fontId="75" fillId="33" borderId="11" xfId="41" applyNumberFormat="1" applyFont="1" applyFill="1" applyBorder="1" applyAlignment="1">
      <alignment horizontal="center" vertical="center"/>
    </xf>
    <xf numFmtId="0" fontId="17" fillId="33" borderId="11" xfId="0" applyFont="1" applyFill="1" applyBorder="1" applyAlignment="1" applyProtection="1">
      <alignment horizontal="center" vertical="center"/>
      <protection/>
    </xf>
    <xf numFmtId="0" fontId="76" fillId="33" borderId="11" xfId="0" applyFont="1" applyFill="1" applyBorder="1" applyAlignment="1">
      <alignment horizontal="center" vertical="center"/>
    </xf>
    <xf numFmtId="0" fontId="77" fillId="33" borderId="11" xfId="0" applyFont="1" applyFill="1" applyBorder="1" applyAlignment="1">
      <alignment horizontal="center" vertical="center"/>
    </xf>
    <xf numFmtId="201" fontId="18" fillId="33" borderId="11" xfId="41" applyNumberFormat="1" applyFont="1" applyFill="1" applyBorder="1" applyAlignment="1">
      <alignment horizontal="center" vertical="center"/>
    </xf>
    <xf numFmtId="3" fontId="18" fillId="33" borderId="11" xfId="0" applyNumberFormat="1" applyFont="1" applyFill="1" applyBorder="1" applyAlignment="1">
      <alignment horizontal="center" vertical="center"/>
    </xf>
    <xf numFmtId="0" fontId="76" fillId="33" borderId="11" xfId="0" applyFont="1" applyFill="1" applyBorder="1" applyAlignment="1">
      <alignment horizontal="center" vertical="center" wrapText="1"/>
    </xf>
    <xf numFmtId="0" fontId="76" fillId="33" borderId="10" xfId="0" applyFont="1" applyFill="1" applyBorder="1" applyAlignment="1" applyProtection="1">
      <alignment horizontal="center" vertical="center"/>
      <protection/>
    </xf>
    <xf numFmtId="0" fontId="77" fillId="33" borderId="10" xfId="0" applyFont="1" applyFill="1" applyBorder="1" applyAlignment="1" applyProtection="1">
      <alignment horizontal="center" vertical="center"/>
      <protection/>
    </xf>
    <xf numFmtId="0" fontId="77" fillId="33" borderId="19" xfId="0" applyFont="1" applyFill="1" applyBorder="1" applyAlignment="1" applyProtection="1">
      <alignment horizontal="center" vertical="center"/>
      <protection/>
    </xf>
    <xf numFmtId="0" fontId="76" fillId="33" borderId="11" xfId="0" applyFont="1" applyFill="1" applyBorder="1" applyAlignment="1" applyProtection="1">
      <alignment horizontal="center" vertical="center"/>
      <protection/>
    </xf>
    <xf numFmtId="3" fontId="76" fillId="33" borderId="11" xfId="0" applyNumberFormat="1" applyFont="1" applyFill="1" applyBorder="1" applyAlignment="1">
      <alignment horizontal="center" vertical="center"/>
    </xf>
    <xf numFmtId="201" fontId="77" fillId="33" borderId="11" xfId="41" applyNumberFormat="1" applyFont="1" applyFill="1" applyBorder="1" applyAlignment="1">
      <alignment horizontal="center" vertical="center"/>
    </xf>
    <xf numFmtId="49" fontId="76" fillId="33" borderId="11" xfId="0" applyNumberFormat="1" applyFont="1" applyFill="1" applyBorder="1" applyAlignment="1">
      <alignment horizontal="center" vertical="center"/>
    </xf>
    <xf numFmtId="3" fontId="77" fillId="33" borderId="11" xfId="0" applyNumberFormat="1" applyFont="1" applyFill="1" applyBorder="1" applyAlignment="1">
      <alignment horizontal="center" vertical="center"/>
    </xf>
    <xf numFmtId="3" fontId="76" fillId="33" borderId="11" xfId="0" applyNumberFormat="1" applyFont="1" applyFill="1" applyBorder="1" applyAlignment="1" applyProtection="1" quotePrefix="1">
      <alignment horizontal="center" vertical="center"/>
      <protection/>
    </xf>
    <xf numFmtId="3" fontId="76" fillId="33" borderId="10" xfId="0" applyNumberFormat="1" applyFont="1" applyFill="1" applyBorder="1" applyAlignment="1">
      <alignment horizontal="center" vertical="center"/>
    </xf>
    <xf numFmtId="199" fontId="76" fillId="33" borderId="10" xfId="35" applyNumberFormat="1" applyFont="1" applyFill="1" applyBorder="1" applyAlignment="1" quotePrefix="1">
      <alignment horizontal="center" vertical="center"/>
    </xf>
    <xf numFmtId="3" fontId="76" fillId="33" borderId="10" xfId="35" applyNumberFormat="1" applyFont="1" applyFill="1" applyBorder="1" applyAlignment="1" quotePrefix="1">
      <alignment horizontal="center" vertical="center"/>
    </xf>
    <xf numFmtId="0" fontId="78" fillId="33" borderId="0" xfId="0" applyFont="1" applyFill="1" applyBorder="1" applyAlignment="1">
      <alignment vertical="center"/>
    </xf>
    <xf numFmtId="0" fontId="78" fillId="33" borderId="14" xfId="0" applyFont="1" applyFill="1" applyBorder="1" applyAlignment="1">
      <alignment vertical="center"/>
    </xf>
    <xf numFmtId="0" fontId="3" fillId="0" borderId="14" xfId="0" applyFont="1" applyBorder="1" applyAlignment="1">
      <alignment horizontal="center"/>
    </xf>
    <xf numFmtId="0" fontId="70" fillId="33" borderId="0" xfId="0" applyFont="1" applyFill="1" applyBorder="1" applyAlignment="1">
      <alignment horizontal="center"/>
    </xf>
    <xf numFmtId="0" fontId="73" fillId="0" borderId="18" xfId="0" applyFont="1" applyBorder="1" applyAlignment="1">
      <alignment horizontal="left" vertical="top" wrapText="1"/>
    </xf>
    <xf numFmtId="0" fontId="73" fillId="0" borderId="20" xfId="0" applyFont="1" applyBorder="1" applyAlignment="1">
      <alignment horizontal="left" vertical="top" wrapText="1"/>
    </xf>
    <xf numFmtId="0" fontId="73" fillId="0" borderId="21" xfId="0" applyFont="1" applyBorder="1" applyAlignment="1">
      <alignment horizontal="left" vertical="top" wrapText="1"/>
    </xf>
    <xf numFmtId="0" fontId="73" fillId="0" borderId="18" xfId="0" applyFont="1" applyBorder="1" applyAlignment="1">
      <alignment horizontal="center" vertical="center" wrapText="1"/>
    </xf>
    <xf numFmtId="0" fontId="73" fillId="0" borderId="20" xfId="0" applyFont="1" applyBorder="1" applyAlignment="1">
      <alignment horizontal="center" vertical="center" wrapText="1"/>
    </xf>
    <xf numFmtId="0" fontId="73" fillId="0" borderId="21" xfId="0" applyFont="1" applyBorder="1" applyAlignment="1">
      <alignment horizontal="center" vertical="center" wrapText="1"/>
    </xf>
    <xf numFmtId="0" fontId="73" fillId="33" borderId="18" xfId="0" applyFont="1" applyFill="1" applyBorder="1" applyAlignment="1">
      <alignment horizontal="center" vertical="center" wrapText="1"/>
    </xf>
    <xf numFmtId="0" fontId="73" fillId="33" borderId="20" xfId="0" applyFont="1" applyFill="1" applyBorder="1" applyAlignment="1">
      <alignment horizontal="center" vertical="center" wrapText="1"/>
    </xf>
    <xf numFmtId="0" fontId="73" fillId="33" borderId="21" xfId="0" applyFont="1" applyFill="1" applyBorder="1" applyAlignment="1">
      <alignment horizontal="center" vertical="center" wrapText="1"/>
    </xf>
    <xf numFmtId="0" fontId="73" fillId="0" borderId="20" xfId="0" applyFont="1" applyBorder="1" applyAlignment="1">
      <alignment horizontal="center" vertical="top" wrapText="1"/>
    </xf>
    <xf numFmtId="0" fontId="73" fillId="0" borderId="21" xfId="0" applyFont="1" applyBorder="1" applyAlignment="1">
      <alignment horizontal="center" vertical="top" wrapText="1"/>
    </xf>
    <xf numFmtId="0" fontId="7" fillId="34" borderId="12" xfId="0" applyFont="1" applyFill="1" applyBorder="1" applyAlignment="1">
      <alignment horizontal="center" vertical="center" wrapText="1"/>
    </xf>
    <xf numFmtId="0" fontId="79" fillId="33" borderId="0" xfId="0" applyFont="1" applyFill="1" applyBorder="1" applyAlignment="1">
      <alignment horizontal="center" vertical="center"/>
    </xf>
    <xf numFmtId="0" fontId="80" fillId="33" borderId="0" xfId="0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A1">
      <selection activeCell="P11" sqref="P11"/>
    </sheetView>
  </sheetViews>
  <sheetFormatPr defaultColWidth="9.140625" defaultRowHeight="15"/>
  <cols>
    <col min="1" max="1" width="4.7109375" style="1" customWidth="1"/>
    <col min="2" max="13" width="7.8515625" style="1" customWidth="1"/>
    <col min="14" max="16384" width="9.00390625" style="1" customWidth="1"/>
  </cols>
  <sheetData>
    <row r="1" spans="1:13" ht="19.5" customHeight="1">
      <c r="A1" s="110" t="s">
        <v>19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4" ht="13.5" customHeight="1">
      <c r="A2" s="12" t="s">
        <v>18</v>
      </c>
      <c r="B2" s="16"/>
      <c r="C2" s="16"/>
      <c r="D2" s="16"/>
      <c r="E2" s="16"/>
      <c r="F2" s="16"/>
      <c r="G2" s="16"/>
      <c r="H2" s="16"/>
      <c r="I2" s="20">
        <v>51510</v>
      </c>
      <c r="J2" s="20">
        <v>60910</v>
      </c>
      <c r="K2" s="16"/>
      <c r="L2" s="16"/>
      <c r="M2" s="17"/>
      <c r="N2" s="15"/>
    </row>
    <row r="3" spans="1:14" ht="13.5" customHeight="1">
      <c r="A3" s="12" t="s">
        <v>17</v>
      </c>
      <c r="B3" s="16"/>
      <c r="C3" s="16"/>
      <c r="D3" s="16"/>
      <c r="E3" s="16"/>
      <c r="F3" s="16"/>
      <c r="G3" s="16"/>
      <c r="H3" s="16"/>
      <c r="I3" s="20">
        <v>50690</v>
      </c>
      <c r="J3" s="20">
        <v>60080</v>
      </c>
      <c r="K3" s="16"/>
      <c r="L3" s="16"/>
      <c r="M3" s="17"/>
      <c r="N3" s="15"/>
    </row>
    <row r="4" spans="1:14" ht="13.5" customHeight="1">
      <c r="A4" s="12" t="s">
        <v>16</v>
      </c>
      <c r="B4" s="16"/>
      <c r="C4" s="16"/>
      <c r="D4" s="16"/>
      <c r="E4" s="16"/>
      <c r="F4" s="16"/>
      <c r="G4" s="16"/>
      <c r="H4" s="16"/>
      <c r="I4" s="20">
        <v>49870</v>
      </c>
      <c r="J4" s="20">
        <v>59250</v>
      </c>
      <c r="K4" s="16"/>
      <c r="L4" s="16"/>
      <c r="M4" s="17"/>
      <c r="N4" s="15"/>
    </row>
    <row r="5" spans="1:14" ht="13.5" customHeight="1">
      <c r="A5" s="12" t="s">
        <v>15</v>
      </c>
      <c r="B5" s="16"/>
      <c r="C5" s="16"/>
      <c r="D5" s="16"/>
      <c r="E5" s="16"/>
      <c r="F5" s="16"/>
      <c r="G5" s="16"/>
      <c r="H5" s="16"/>
      <c r="I5" s="20">
        <v>49060</v>
      </c>
      <c r="J5" s="20">
        <v>58430</v>
      </c>
      <c r="K5" s="16"/>
      <c r="L5" s="16"/>
      <c r="M5" s="17"/>
      <c r="N5" s="15"/>
    </row>
    <row r="6" spans="1:14" s="4" customFormat="1" ht="13.5" customHeight="1">
      <c r="A6" s="12" t="s">
        <v>14</v>
      </c>
      <c r="B6" s="13"/>
      <c r="C6" s="13"/>
      <c r="D6" s="13"/>
      <c r="E6" s="13"/>
      <c r="F6" s="13"/>
      <c r="G6" s="13"/>
      <c r="H6" s="13"/>
      <c r="I6" s="21">
        <v>48250</v>
      </c>
      <c r="J6" s="20">
        <v>57610</v>
      </c>
      <c r="K6" s="13"/>
      <c r="L6" s="13"/>
      <c r="M6" s="14"/>
      <c r="N6" s="15"/>
    </row>
    <row r="7" spans="1:13" s="4" customFormat="1" ht="13.5" customHeight="1">
      <c r="A7" s="5">
        <v>24</v>
      </c>
      <c r="B7" s="6" t="s">
        <v>0</v>
      </c>
      <c r="C7" s="6" t="s">
        <v>0</v>
      </c>
      <c r="D7" s="6" t="s">
        <v>0</v>
      </c>
      <c r="E7" s="6" t="s">
        <v>0</v>
      </c>
      <c r="F7" s="6" t="s">
        <v>0</v>
      </c>
      <c r="G7" s="6" t="s">
        <v>0</v>
      </c>
      <c r="H7" s="18">
        <v>37740</v>
      </c>
      <c r="I7" s="19">
        <v>47450</v>
      </c>
      <c r="J7" s="22">
        <v>56800</v>
      </c>
      <c r="K7" s="6" t="s">
        <v>0</v>
      </c>
      <c r="L7" s="6" t="s">
        <v>0</v>
      </c>
      <c r="M7" s="6" t="s">
        <v>0</v>
      </c>
    </row>
    <row r="8" spans="1:13" s="4" customFormat="1" ht="13.5" customHeight="1">
      <c r="A8" s="7">
        <v>23.5</v>
      </c>
      <c r="B8" s="6" t="s">
        <v>0</v>
      </c>
      <c r="C8" s="6" t="s">
        <v>0</v>
      </c>
      <c r="D8" s="6" t="s">
        <v>0</v>
      </c>
      <c r="E8" s="6" t="s">
        <v>0</v>
      </c>
      <c r="F8" s="6" t="s">
        <v>0</v>
      </c>
      <c r="G8" s="6" t="s">
        <v>0</v>
      </c>
      <c r="H8" s="18">
        <v>37210</v>
      </c>
      <c r="I8" s="6">
        <v>46670</v>
      </c>
      <c r="J8" s="22">
        <v>56000</v>
      </c>
      <c r="K8" s="6" t="s">
        <v>0</v>
      </c>
      <c r="L8" s="6" t="s">
        <v>0</v>
      </c>
      <c r="M8" s="6" t="s">
        <v>0</v>
      </c>
    </row>
    <row r="9" spans="1:13" s="4" customFormat="1" ht="13.5" customHeight="1">
      <c r="A9" s="8">
        <v>23</v>
      </c>
      <c r="B9" s="6" t="s">
        <v>0</v>
      </c>
      <c r="C9" s="6" t="s">
        <v>0</v>
      </c>
      <c r="D9" s="6" t="s">
        <v>0</v>
      </c>
      <c r="E9" s="6" t="s">
        <v>0</v>
      </c>
      <c r="F9" s="6" t="s">
        <v>0</v>
      </c>
      <c r="G9" s="6" t="s">
        <v>0</v>
      </c>
      <c r="H9" s="18">
        <v>36680</v>
      </c>
      <c r="I9" s="6">
        <v>45900</v>
      </c>
      <c r="J9" s="22">
        <v>55210</v>
      </c>
      <c r="K9" s="6" t="s">
        <v>0</v>
      </c>
      <c r="L9" s="6" t="s">
        <v>0</v>
      </c>
      <c r="M9" s="6" t="s">
        <v>0</v>
      </c>
    </row>
    <row r="10" spans="1:13" s="4" customFormat="1" ht="13.5" customHeight="1">
      <c r="A10" s="7">
        <v>22.5</v>
      </c>
      <c r="B10" s="6" t="s">
        <v>0</v>
      </c>
      <c r="C10" s="6" t="s">
        <v>0</v>
      </c>
      <c r="D10" s="6" t="s">
        <v>0</v>
      </c>
      <c r="E10" s="6" t="s">
        <v>0</v>
      </c>
      <c r="F10" s="6" t="s">
        <v>0</v>
      </c>
      <c r="G10" s="6" t="s">
        <v>0</v>
      </c>
      <c r="H10" s="18">
        <v>36150</v>
      </c>
      <c r="I10" s="6">
        <v>45120</v>
      </c>
      <c r="J10" s="22">
        <v>54420</v>
      </c>
      <c r="K10" s="6" t="s">
        <v>0</v>
      </c>
      <c r="L10" s="6" t="s">
        <v>0</v>
      </c>
      <c r="M10" s="6" t="s">
        <v>0</v>
      </c>
    </row>
    <row r="11" spans="1:13" s="4" customFormat="1" ht="13.5" customHeight="1">
      <c r="A11" s="8">
        <v>22</v>
      </c>
      <c r="B11" s="6" t="s">
        <v>0</v>
      </c>
      <c r="C11" s="6" t="s">
        <v>0</v>
      </c>
      <c r="D11" s="6" t="s">
        <v>0</v>
      </c>
      <c r="E11" s="6" t="s">
        <v>0</v>
      </c>
      <c r="F11" s="6" t="s">
        <v>0</v>
      </c>
      <c r="G11" s="6" t="s">
        <v>0</v>
      </c>
      <c r="H11" s="18">
        <v>35620</v>
      </c>
      <c r="I11" s="6">
        <v>44340</v>
      </c>
      <c r="J11" s="22">
        <v>53640</v>
      </c>
      <c r="K11" s="6" t="s">
        <v>0</v>
      </c>
      <c r="L11" s="6" t="s">
        <v>0</v>
      </c>
      <c r="M11" s="6" t="s">
        <v>0</v>
      </c>
    </row>
    <row r="12" spans="1:13" s="4" customFormat="1" ht="13.5" customHeight="1">
      <c r="A12" s="7">
        <v>21.5</v>
      </c>
      <c r="B12" s="6" t="s">
        <v>0</v>
      </c>
      <c r="C12" s="6" t="s">
        <v>0</v>
      </c>
      <c r="D12" s="6" t="s">
        <v>0</v>
      </c>
      <c r="E12" s="6" t="s">
        <v>0</v>
      </c>
      <c r="F12" s="6" t="s">
        <v>0</v>
      </c>
      <c r="G12" s="6" t="s">
        <v>0</v>
      </c>
      <c r="H12" s="18">
        <v>35100</v>
      </c>
      <c r="I12" s="6">
        <v>43570</v>
      </c>
      <c r="J12" s="22">
        <v>52860</v>
      </c>
      <c r="K12" s="18">
        <v>64340</v>
      </c>
      <c r="L12" s="6" t="s">
        <v>0</v>
      </c>
      <c r="M12" s="6" t="s">
        <v>0</v>
      </c>
    </row>
    <row r="13" spans="1:13" s="4" customFormat="1" ht="13.5" customHeight="1">
      <c r="A13" s="8">
        <v>21</v>
      </c>
      <c r="B13" s="6" t="s">
        <v>0</v>
      </c>
      <c r="C13" s="6" t="s">
        <v>0</v>
      </c>
      <c r="D13" s="6" t="s">
        <v>0</v>
      </c>
      <c r="E13" s="6" t="s">
        <v>0</v>
      </c>
      <c r="F13" s="6" t="s">
        <v>0</v>
      </c>
      <c r="G13" s="6" t="s">
        <v>0</v>
      </c>
      <c r="H13" s="18">
        <v>34580</v>
      </c>
      <c r="I13" s="6">
        <v>42790</v>
      </c>
      <c r="J13" s="22">
        <v>52090</v>
      </c>
      <c r="K13" s="18">
        <v>63420</v>
      </c>
      <c r="L13" s="6" t="s">
        <v>0</v>
      </c>
      <c r="M13" s="6" t="s">
        <v>0</v>
      </c>
    </row>
    <row r="14" spans="1:13" s="4" customFormat="1" ht="13.5" customHeight="1">
      <c r="A14" s="7">
        <v>20.5</v>
      </c>
      <c r="B14" s="6" t="s">
        <v>0</v>
      </c>
      <c r="C14" s="6" t="s">
        <v>0</v>
      </c>
      <c r="D14" s="6" t="s">
        <v>0</v>
      </c>
      <c r="E14" s="6" t="s">
        <v>0</v>
      </c>
      <c r="F14" s="6" t="s">
        <v>0</v>
      </c>
      <c r="G14" s="6" t="s">
        <v>0</v>
      </c>
      <c r="H14" s="18">
        <v>34060</v>
      </c>
      <c r="I14" s="6">
        <v>42020</v>
      </c>
      <c r="J14" s="22">
        <v>51320</v>
      </c>
      <c r="K14" s="18">
        <v>62500</v>
      </c>
      <c r="L14" s="6" t="s">
        <v>0</v>
      </c>
      <c r="M14" s="6" t="s">
        <v>0</v>
      </c>
    </row>
    <row r="15" spans="1:13" s="4" customFormat="1" ht="13.5" customHeight="1">
      <c r="A15" s="8">
        <v>20</v>
      </c>
      <c r="B15" s="6" t="s">
        <v>0</v>
      </c>
      <c r="C15" s="6" t="s">
        <v>0</v>
      </c>
      <c r="D15" s="6">
        <v>14800</v>
      </c>
      <c r="E15" s="6">
        <v>18190</v>
      </c>
      <c r="F15" s="6">
        <v>22220</v>
      </c>
      <c r="G15" s="6">
        <v>27500</v>
      </c>
      <c r="H15" s="6">
        <v>33540</v>
      </c>
      <c r="I15" s="6">
        <v>41230</v>
      </c>
      <c r="J15" s="6">
        <v>50550</v>
      </c>
      <c r="K15" s="18">
        <v>61590</v>
      </c>
      <c r="L15" s="6" t="s">
        <v>0</v>
      </c>
      <c r="M15" s="6" t="s">
        <v>0</v>
      </c>
    </row>
    <row r="16" spans="1:13" s="4" customFormat="1" ht="13.5" customHeight="1">
      <c r="A16" s="7">
        <v>19.5</v>
      </c>
      <c r="B16" s="6" t="s">
        <v>0</v>
      </c>
      <c r="C16" s="6" t="s">
        <v>0</v>
      </c>
      <c r="D16" s="6">
        <v>14560</v>
      </c>
      <c r="E16" s="6">
        <v>17890</v>
      </c>
      <c r="F16" s="6">
        <v>21880</v>
      </c>
      <c r="G16" s="6">
        <v>27070</v>
      </c>
      <c r="H16" s="6">
        <v>33020</v>
      </c>
      <c r="I16" s="6">
        <v>40590</v>
      </c>
      <c r="J16" s="6">
        <v>49770</v>
      </c>
      <c r="K16" s="18">
        <v>60680</v>
      </c>
      <c r="L16" s="6" t="s">
        <v>0</v>
      </c>
      <c r="M16" s="6" t="s">
        <v>0</v>
      </c>
    </row>
    <row r="17" spans="1:13" s="4" customFormat="1" ht="13.5" customHeight="1">
      <c r="A17" s="8">
        <v>19</v>
      </c>
      <c r="B17" s="6" t="s">
        <v>0</v>
      </c>
      <c r="C17" s="6" t="s">
        <v>0</v>
      </c>
      <c r="D17" s="6">
        <v>14340</v>
      </c>
      <c r="E17" s="6">
        <v>17600</v>
      </c>
      <c r="F17" s="6">
        <v>21520</v>
      </c>
      <c r="G17" s="6">
        <v>26620</v>
      </c>
      <c r="H17" s="6">
        <v>32480</v>
      </c>
      <c r="I17" s="6">
        <v>39930</v>
      </c>
      <c r="J17" s="6">
        <v>49000</v>
      </c>
      <c r="K17" s="6">
        <v>59770</v>
      </c>
      <c r="L17" s="6" t="s">
        <v>0</v>
      </c>
      <c r="M17" s="6" t="s">
        <v>0</v>
      </c>
    </row>
    <row r="18" spans="1:13" s="4" customFormat="1" ht="13.5" customHeight="1">
      <c r="A18" s="7">
        <v>18.5</v>
      </c>
      <c r="B18" s="6" t="s">
        <v>0</v>
      </c>
      <c r="C18" s="6" t="s">
        <v>0</v>
      </c>
      <c r="D18" s="6">
        <v>14100</v>
      </c>
      <c r="E18" s="6">
        <v>17320</v>
      </c>
      <c r="F18" s="6">
        <v>21170</v>
      </c>
      <c r="G18" s="6">
        <v>26180</v>
      </c>
      <c r="H18" s="6">
        <v>31960</v>
      </c>
      <c r="I18" s="6">
        <v>39280</v>
      </c>
      <c r="J18" s="6">
        <v>48220</v>
      </c>
      <c r="K18" s="6">
        <v>58850</v>
      </c>
      <c r="L18" s="6" t="s">
        <v>0</v>
      </c>
      <c r="M18" s="6" t="s">
        <v>0</v>
      </c>
    </row>
    <row r="19" spans="1:13" s="4" customFormat="1" ht="13.5" customHeight="1">
      <c r="A19" s="8">
        <v>18</v>
      </c>
      <c r="B19" s="6" t="s">
        <v>0</v>
      </c>
      <c r="C19" s="6" t="s">
        <v>0</v>
      </c>
      <c r="D19" s="6">
        <v>13860</v>
      </c>
      <c r="E19" s="6">
        <v>17020</v>
      </c>
      <c r="F19" s="6">
        <v>20830</v>
      </c>
      <c r="G19" s="6">
        <v>25740</v>
      </c>
      <c r="H19" s="6">
        <v>31420</v>
      </c>
      <c r="I19" s="6">
        <v>38620</v>
      </c>
      <c r="J19" s="6">
        <v>47450</v>
      </c>
      <c r="K19" s="6">
        <v>57930</v>
      </c>
      <c r="L19" s="6" t="s">
        <v>0</v>
      </c>
      <c r="M19" s="6" t="s">
        <v>0</v>
      </c>
    </row>
    <row r="20" spans="1:13" s="4" customFormat="1" ht="13.5" customHeight="1">
      <c r="A20" s="7">
        <v>17.5</v>
      </c>
      <c r="B20" s="6" t="s">
        <v>0</v>
      </c>
      <c r="C20" s="6" t="s">
        <v>0</v>
      </c>
      <c r="D20" s="6">
        <v>13630</v>
      </c>
      <c r="E20" s="6">
        <v>16730</v>
      </c>
      <c r="F20" s="6">
        <v>20470</v>
      </c>
      <c r="G20" s="6">
        <v>25310</v>
      </c>
      <c r="H20" s="6">
        <v>30900</v>
      </c>
      <c r="I20" s="6">
        <v>37980</v>
      </c>
      <c r="J20" s="6">
        <v>46670</v>
      </c>
      <c r="K20" s="6">
        <v>57010</v>
      </c>
      <c r="L20" s="6" t="s">
        <v>0</v>
      </c>
      <c r="M20" s="6" t="s">
        <v>0</v>
      </c>
    </row>
    <row r="21" spans="1:13" s="4" customFormat="1" ht="13.5" customHeight="1">
      <c r="A21" s="8">
        <v>17</v>
      </c>
      <c r="B21" s="6" t="s">
        <v>0</v>
      </c>
      <c r="C21" s="6" t="s">
        <v>0</v>
      </c>
      <c r="D21" s="6">
        <v>13390</v>
      </c>
      <c r="E21" s="6">
        <v>16440</v>
      </c>
      <c r="F21" s="6">
        <v>20130</v>
      </c>
      <c r="G21" s="6">
        <v>24870</v>
      </c>
      <c r="H21" s="6">
        <v>30360</v>
      </c>
      <c r="I21" s="6">
        <v>37320</v>
      </c>
      <c r="J21" s="6">
        <v>45900</v>
      </c>
      <c r="K21" s="6">
        <v>56080</v>
      </c>
      <c r="L21" s="18">
        <v>66480</v>
      </c>
      <c r="M21" s="6" t="s">
        <v>0</v>
      </c>
    </row>
    <row r="22" spans="1:13" s="4" customFormat="1" ht="13.5" customHeight="1">
      <c r="A22" s="7">
        <v>16.5</v>
      </c>
      <c r="B22" s="6" t="s">
        <v>0</v>
      </c>
      <c r="C22" s="6" t="s">
        <v>0</v>
      </c>
      <c r="D22" s="6">
        <v>13160</v>
      </c>
      <c r="E22" s="6">
        <v>16150</v>
      </c>
      <c r="F22" s="6">
        <v>19780</v>
      </c>
      <c r="G22" s="6">
        <v>24430</v>
      </c>
      <c r="H22" s="6">
        <v>29840</v>
      </c>
      <c r="I22" s="6">
        <v>36660</v>
      </c>
      <c r="J22" s="6">
        <v>45120</v>
      </c>
      <c r="K22" s="6">
        <v>55170</v>
      </c>
      <c r="L22" s="18">
        <v>65410</v>
      </c>
      <c r="M22" s="6" t="s">
        <v>0</v>
      </c>
    </row>
    <row r="23" spans="1:13" s="4" customFormat="1" ht="13.5" customHeight="1">
      <c r="A23" s="8">
        <v>16</v>
      </c>
      <c r="B23" s="6" t="s">
        <v>0</v>
      </c>
      <c r="C23" s="6" t="s">
        <v>0</v>
      </c>
      <c r="D23" s="6">
        <v>12920</v>
      </c>
      <c r="E23" s="6">
        <v>15850</v>
      </c>
      <c r="F23" s="6">
        <v>19420</v>
      </c>
      <c r="G23" s="6">
        <v>23990</v>
      </c>
      <c r="H23" s="6">
        <v>29320</v>
      </c>
      <c r="I23" s="6">
        <v>36020</v>
      </c>
      <c r="J23" s="6">
        <v>44340</v>
      </c>
      <c r="K23" s="6">
        <v>54240</v>
      </c>
      <c r="L23" s="6">
        <v>64340</v>
      </c>
      <c r="M23" s="6" t="s">
        <v>0</v>
      </c>
    </row>
    <row r="24" spans="1:13" s="4" customFormat="1" ht="13.5" customHeight="1">
      <c r="A24" s="7">
        <v>15.5</v>
      </c>
      <c r="B24" s="6" t="s">
        <v>0</v>
      </c>
      <c r="C24" s="6" t="s">
        <v>0</v>
      </c>
      <c r="D24" s="6">
        <v>12670</v>
      </c>
      <c r="E24" s="6">
        <v>15560</v>
      </c>
      <c r="F24" s="6">
        <v>19080</v>
      </c>
      <c r="G24" s="6">
        <v>23550</v>
      </c>
      <c r="H24" s="6">
        <v>28780</v>
      </c>
      <c r="I24" s="6">
        <v>35360</v>
      </c>
      <c r="J24" s="6">
        <v>43570</v>
      </c>
      <c r="K24" s="6">
        <v>53330</v>
      </c>
      <c r="L24" s="6">
        <v>63270</v>
      </c>
      <c r="M24" s="6" t="s">
        <v>0</v>
      </c>
    </row>
    <row r="25" spans="1:13" s="4" customFormat="1" ht="13.5" customHeight="1">
      <c r="A25" s="8">
        <v>15</v>
      </c>
      <c r="B25" s="6">
        <v>8180</v>
      </c>
      <c r="C25" s="6" t="s">
        <v>0</v>
      </c>
      <c r="D25" s="6">
        <v>12440</v>
      </c>
      <c r="E25" s="6">
        <v>15260</v>
      </c>
      <c r="F25" s="6">
        <v>18720</v>
      </c>
      <c r="G25" s="6">
        <v>23110</v>
      </c>
      <c r="H25" s="6">
        <v>28260</v>
      </c>
      <c r="I25" s="6">
        <v>34710</v>
      </c>
      <c r="J25" s="6">
        <v>42790</v>
      </c>
      <c r="K25" s="6">
        <v>52390</v>
      </c>
      <c r="L25" s="6">
        <v>62200</v>
      </c>
      <c r="M25" s="6" t="s">
        <v>0</v>
      </c>
    </row>
    <row r="26" spans="1:13" s="4" customFormat="1" ht="13.5" customHeight="1">
      <c r="A26" s="7">
        <v>14.5</v>
      </c>
      <c r="B26" s="6">
        <v>8020</v>
      </c>
      <c r="C26" s="6" t="s">
        <v>0</v>
      </c>
      <c r="D26" s="6">
        <v>12200</v>
      </c>
      <c r="E26" s="6">
        <v>14970</v>
      </c>
      <c r="F26" s="6">
        <v>18380</v>
      </c>
      <c r="G26" s="6">
        <v>22680</v>
      </c>
      <c r="H26" s="6">
        <v>27720</v>
      </c>
      <c r="I26" s="6">
        <v>34050</v>
      </c>
      <c r="J26" s="6">
        <v>42020</v>
      </c>
      <c r="K26" s="6">
        <v>51470</v>
      </c>
      <c r="L26" s="6">
        <v>61140</v>
      </c>
      <c r="M26" s="6" t="s">
        <v>0</v>
      </c>
    </row>
    <row r="27" spans="1:13" s="4" customFormat="1" ht="13.5" customHeight="1">
      <c r="A27" s="8">
        <v>14</v>
      </c>
      <c r="B27" s="6">
        <v>7860</v>
      </c>
      <c r="C27" s="6">
        <v>9790</v>
      </c>
      <c r="D27" s="6">
        <v>11960</v>
      </c>
      <c r="E27" s="6">
        <v>14700</v>
      </c>
      <c r="F27" s="6">
        <v>18040</v>
      </c>
      <c r="G27" s="6">
        <v>22250</v>
      </c>
      <c r="H27" s="6">
        <v>27200</v>
      </c>
      <c r="I27" s="6">
        <v>33410</v>
      </c>
      <c r="J27" s="6">
        <v>41240</v>
      </c>
      <c r="K27" s="6">
        <v>50560</v>
      </c>
      <c r="L27" s="6">
        <v>60060</v>
      </c>
      <c r="M27" s="6" t="s">
        <v>0</v>
      </c>
    </row>
    <row r="28" spans="1:13" s="4" customFormat="1" ht="13.5" customHeight="1">
      <c r="A28" s="7">
        <v>13.5</v>
      </c>
      <c r="B28" s="6">
        <v>7710</v>
      </c>
      <c r="C28" s="6">
        <v>9590</v>
      </c>
      <c r="D28" s="6">
        <v>11740</v>
      </c>
      <c r="E28" s="6">
        <v>14410</v>
      </c>
      <c r="F28" s="6">
        <v>17700</v>
      </c>
      <c r="G28" s="6">
        <v>21820</v>
      </c>
      <c r="H28" s="6">
        <v>26690</v>
      </c>
      <c r="I28" s="6">
        <v>32790</v>
      </c>
      <c r="J28" s="6">
        <v>40460</v>
      </c>
      <c r="K28" s="6">
        <v>49630</v>
      </c>
      <c r="L28" s="6">
        <v>59000</v>
      </c>
      <c r="M28" s="6" t="s">
        <v>0</v>
      </c>
    </row>
    <row r="29" spans="1:13" s="4" customFormat="1" ht="13.5" customHeight="1">
      <c r="A29" s="8">
        <v>13</v>
      </c>
      <c r="B29" s="6">
        <v>7570</v>
      </c>
      <c r="C29" s="6">
        <v>9430</v>
      </c>
      <c r="D29" s="6">
        <v>11510</v>
      </c>
      <c r="E29" s="6">
        <v>14140</v>
      </c>
      <c r="F29" s="6">
        <v>17360</v>
      </c>
      <c r="G29" s="6">
        <v>21410</v>
      </c>
      <c r="H29" s="6">
        <v>26170</v>
      </c>
      <c r="I29" s="6">
        <v>32160</v>
      </c>
      <c r="J29" s="6">
        <v>39680</v>
      </c>
      <c r="K29" s="6">
        <v>48700</v>
      </c>
      <c r="L29" s="6">
        <v>57940</v>
      </c>
      <c r="M29" s="6" t="s">
        <v>0</v>
      </c>
    </row>
    <row r="30" spans="1:13" s="4" customFormat="1" ht="13.5" customHeight="1">
      <c r="A30" s="7">
        <v>12.5</v>
      </c>
      <c r="B30" s="6">
        <v>7410</v>
      </c>
      <c r="C30" s="6">
        <v>9240</v>
      </c>
      <c r="D30" s="6">
        <v>11290</v>
      </c>
      <c r="E30" s="6">
        <v>13870</v>
      </c>
      <c r="F30" s="6">
        <v>17030</v>
      </c>
      <c r="G30" s="6">
        <v>20990</v>
      </c>
      <c r="H30" s="6">
        <v>25690</v>
      </c>
      <c r="I30" s="6">
        <v>31560</v>
      </c>
      <c r="J30" s="6">
        <v>38940</v>
      </c>
      <c r="K30" s="6">
        <v>47780</v>
      </c>
      <c r="L30" s="6">
        <v>56860</v>
      </c>
      <c r="M30" s="6" t="s">
        <v>0</v>
      </c>
    </row>
    <row r="31" spans="1:13" s="4" customFormat="1" ht="13.5" customHeight="1">
      <c r="A31" s="8">
        <v>12</v>
      </c>
      <c r="B31" s="6">
        <v>7270</v>
      </c>
      <c r="C31" s="6">
        <v>9060</v>
      </c>
      <c r="D31" s="6">
        <v>11070</v>
      </c>
      <c r="E31" s="6">
        <v>13620</v>
      </c>
      <c r="F31" s="6">
        <v>16710</v>
      </c>
      <c r="G31" s="6">
        <v>20590</v>
      </c>
      <c r="H31" s="6">
        <v>25200</v>
      </c>
      <c r="I31" s="6">
        <v>30960</v>
      </c>
      <c r="J31" s="6">
        <v>38190</v>
      </c>
      <c r="K31" s="6">
        <v>46870</v>
      </c>
      <c r="L31" s="6">
        <v>55800</v>
      </c>
      <c r="M31" s="6" t="s">
        <v>0</v>
      </c>
    </row>
    <row r="32" spans="1:13" s="4" customFormat="1" ht="13.5" customHeight="1">
      <c r="A32" s="7">
        <v>11.5</v>
      </c>
      <c r="B32" s="6">
        <v>7120</v>
      </c>
      <c r="C32" s="6">
        <v>8880</v>
      </c>
      <c r="D32" s="6">
        <v>10850</v>
      </c>
      <c r="E32" s="6">
        <v>13360</v>
      </c>
      <c r="F32" s="6">
        <v>16380</v>
      </c>
      <c r="G32" s="6">
        <v>20180</v>
      </c>
      <c r="H32" s="6">
        <v>24730</v>
      </c>
      <c r="I32" s="6">
        <v>30380</v>
      </c>
      <c r="J32" s="6">
        <v>37480</v>
      </c>
      <c r="K32" s="6">
        <v>45990</v>
      </c>
      <c r="L32" s="6">
        <v>54740</v>
      </c>
      <c r="M32" s="6" t="s">
        <v>0</v>
      </c>
    </row>
    <row r="33" spans="1:13" s="4" customFormat="1" ht="13.5" customHeight="1">
      <c r="A33" s="8">
        <v>11</v>
      </c>
      <c r="B33" s="6">
        <v>6980</v>
      </c>
      <c r="C33" s="6">
        <v>8710</v>
      </c>
      <c r="D33" s="6">
        <v>10640</v>
      </c>
      <c r="E33" s="6">
        <v>13100</v>
      </c>
      <c r="F33" s="6">
        <v>16070</v>
      </c>
      <c r="G33" s="6">
        <v>19790</v>
      </c>
      <c r="H33" s="6">
        <v>24250</v>
      </c>
      <c r="I33" s="6">
        <v>29800</v>
      </c>
      <c r="J33" s="6">
        <v>36780</v>
      </c>
      <c r="K33" s="6">
        <v>45130</v>
      </c>
      <c r="L33" s="6">
        <v>53690</v>
      </c>
      <c r="M33" s="6" t="s">
        <v>0</v>
      </c>
    </row>
    <row r="34" spans="1:13" s="4" customFormat="1" ht="13.5" customHeight="1">
      <c r="A34" s="7">
        <v>10.5</v>
      </c>
      <c r="B34" s="6">
        <v>6860</v>
      </c>
      <c r="C34" s="6">
        <v>8540</v>
      </c>
      <c r="D34" s="6">
        <v>10440</v>
      </c>
      <c r="E34" s="6">
        <v>12850</v>
      </c>
      <c r="F34" s="6">
        <v>15760</v>
      </c>
      <c r="G34" s="6">
        <v>19390</v>
      </c>
      <c r="H34" s="6">
        <v>23780</v>
      </c>
      <c r="I34" s="6">
        <v>29220</v>
      </c>
      <c r="J34" s="6">
        <v>36070</v>
      </c>
      <c r="K34" s="6">
        <v>44250</v>
      </c>
      <c r="L34" s="6">
        <v>52630</v>
      </c>
      <c r="M34" s="6" t="s">
        <v>0</v>
      </c>
    </row>
    <row r="35" spans="1:13" s="4" customFormat="1" ht="13.5" customHeight="1">
      <c r="A35" s="8">
        <v>10</v>
      </c>
      <c r="B35" s="6">
        <v>6710</v>
      </c>
      <c r="C35" s="6">
        <v>8380</v>
      </c>
      <c r="D35" s="6">
        <v>10240</v>
      </c>
      <c r="E35" s="6">
        <v>12600</v>
      </c>
      <c r="F35" s="6">
        <v>15460</v>
      </c>
      <c r="G35" s="6">
        <v>19010</v>
      </c>
      <c r="H35" s="6">
        <v>23320</v>
      </c>
      <c r="I35" s="6">
        <v>28660</v>
      </c>
      <c r="J35" s="6">
        <v>35350</v>
      </c>
      <c r="K35" s="6">
        <v>43380</v>
      </c>
      <c r="L35" s="6">
        <v>51590</v>
      </c>
      <c r="M35" s="6">
        <v>66480</v>
      </c>
    </row>
    <row r="36" spans="1:13" s="4" customFormat="1" ht="13.5" customHeight="1">
      <c r="A36" s="7">
        <v>9.5</v>
      </c>
      <c r="B36" s="6">
        <v>6590</v>
      </c>
      <c r="C36" s="6">
        <v>8200</v>
      </c>
      <c r="D36" s="6">
        <v>10030</v>
      </c>
      <c r="E36" s="6">
        <v>12350</v>
      </c>
      <c r="F36" s="6">
        <v>15160</v>
      </c>
      <c r="G36" s="6">
        <v>18640</v>
      </c>
      <c r="H36" s="6">
        <v>22860</v>
      </c>
      <c r="I36" s="6">
        <v>28100</v>
      </c>
      <c r="J36" s="6">
        <v>34670</v>
      </c>
      <c r="K36" s="6">
        <v>42550</v>
      </c>
      <c r="L36" s="6">
        <v>50530</v>
      </c>
      <c r="M36" s="6">
        <v>65410</v>
      </c>
    </row>
    <row r="37" spans="1:13" s="4" customFormat="1" ht="13.5" customHeight="1">
      <c r="A37" s="8">
        <v>9</v>
      </c>
      <c r="B37" s="6">
        <v>6460</v>
      </c>
      <c r="C37" s="6">
        <v>8040</v>
      </c>
      <c r="D37" s="6">
        <v>9850</v>
      </c>
      <c r="E37" s="6">
        <v>12120</v>
      </c>
      <c r="F37" s="6">
        <v>14860</v>
      </c>
      <c r="G37" s="6">
        <v>18280</v>
      </c>
      <c r="H37" s="6">
        <v>22420</v>
      </c>
      <c r="I37" s="6">
        <v>27550</v>
      </c>
      <c r="J37" s="6">
        <v>33990</v>
      </c>
      <c r="K37" s="6">
        <v>41720</v>
      </c>
      <c r="L37" s="6">
        <v>49480</v>
      </c>
      <c r="M37" s="6">
        <v>64340</v>
      </c>
    </row>
    <row r="38" spans="1:13" s="4" customFormat="1" ht="13.5" customHeight="1">
      <c r="A38" s="7">
        <v>8.5</v>
      </c>
      <c r="B38" s="6">
        <v>6330</v>
      </c>
      <c r="C38" s="6">
        <v>7890</v>
      </c>
      <c r="D38" s="6">
        <v>9660</v>
      </c>
      <c r="E38" s="6">
        <v>11870</v>
      </c>
      <c r="F38" s="6">
        <v>14560</v>
      </c>
      <c r="G38" s="6">
        <v>17910</v>
      </c>
      <c r="H38" s="6">
        <v>21980</v>
      </c>
      <c r="I38" s="6">
        <v>27000</v>
      </c>
      <c r="J38" s="6">
        <v>33310</v>
      </c>
      <c r="K38" s="6">
        <v>40900</v>
      </c>
      <c r="L38" s="6">
        <v>48440</v>
      </c>
      <c r="M38" s="6">
        <v>63270</v>
      </c>
    </row>
    <row r="39" spans="1:13" s="4" customFormat="1" ht="13.5" customHeight="1">
      <c r="A39" s="8">
        <v>8</v>
      </c>
      <c r="B39" s="6">
        <v>6210</v>
      </c>
      <c r="C39" s="6">
        <v>7730</v>
      </c>
      <c r="D39" s="6">
        <v>9470</v>
      </c>
      <c r="E39" s="6">
        <v>11630</v>
      </c>
      <c r="F39" s="6">
        <v>14280</v>
      </c>
      <c r="G39" s="6">
        <v>17560</v>
      </c>
      <c r="H39" s="6">
        <v>21540</v>
      </c>
      <c r="I39" s="6">
        <v>26470</v>
      </c>
      <c r="J39" s="6">
        <v>32630</v>
      </c>
      <c r="K39" s="6">
        <v>40060</v>
      </c>
      <c r="L39" s="6">
        <v>47390</v>
      </c>
      <c r="M39" s="6">
        <v>62200</v>
      </c>
    </row>
    <row r="40" spans="1:13" s="4" customFormat="1" ht="13.5" customHeight="1">
      <c r="A40" s="7">
        <v>7.5</v>
      </c>
      <c r="B40" s="6">
        <v>6090</v>
      </c>
      <c r="C40" s="6">
        <v>7580</v>
      </c>
      <c r="D40" s="6">
        <v>9270</v>
      </c>
      <c r="E40" s="6">
        <v>11390</v>
      </c>
      <c r="F40" s="6">
        <v>13980</v>
      </c>
      <c r="G40" s="6">
        <v>17200</v>
      </c>
      <c r="H40" s="6">
        <v>21110</v>
      </c>
      <c r="I40" s="6">
        <v>25930</v>
      </c>
      <c r="J40" s="6">
        <v>31950</v>
      </c>
      <c r="K40" s="6">
        <v>39220</v>
      </c>
      <c r="L40" s="6">
        <v>46350</v>
      </c>
      <c r="M40" s="6">
        <v>61140</v>
      </c>
    </row>
    <row r="41" spans="1:13" s="4" customFormat="1" ht="13.5" customHeight="1">
      <c r="A41" s="8">
        <v>7</v>
      </c>
      <c r="B41" s="6">
        <v>5970</v>
      </c>
      <c r="C41" s="6">
        <v>7420</v>
      </c>
      <c r="D41" s="6">
        <v>9080</v>
      </c>
      <c r="E41" s="6">
        <v>11140</v>
      </c>
      <c r="F41" s="6">
        <v>13690</v>
      </c>
      <c r="G41" s="6">
        <v>16840</v>
      </c>
      <c r="H41" s="6">
        <v>20670</v>
      </c>
      <c r="I41" s="6">
        <v>25390</v>
      </c>
      <c r="J41" s="6">
        <v>31280</v>
      </c>
      <c r="K41" s="6">
        <v>38390</v>
      </c>
      <c r="L41" s="6">
        <v>45310</v>
      </c>
      <c r="M41" s="6">
        <v>60060</v>
      </c>
    </row>
    <row r="42" spans="1:13" s="4" customFormat="1" ht="13.5" customHeight="1">
      <c r="A42" s="7">
        <v>6.5</v>
      </c>
      <c r="B42" s="6">
        <v>5860</v>
      </c>
      <c r="C42" s="6">
        <v>7260</v>
      </c>
      <c r="D42" s="6">
        <v>8890</v>
      </c>
      <c r="E42" s="6">
        <v>10900</v>
      </c>
      <c r="F42" s="6">
        <v>13400</v>
      </c>
      <c r="G42" s="6">
        <v>16480</v>
      </c>
      <c r="H42" s="6">
        <v>20220</v>
      </c>
      <c r="I42" s="6">
        <v>24850</v>
      </c>
      <c r="J42" s="6">
        <v>30580</v>
      </c>
      <c r="K42" s="6">
        <v>37560</v>
      </c>
      <c r="L42" s="6">
        <v>44280</v>
      </c>
      <c r="M42" s="6">
        <v>59000</v>
      </c>
    </row>
    <row r="43" spans="1:13" s="4" customFormat="1" ht="13.5" customHeight="1">
      <c r="A43" s="8">
        <v>6</v>
      </c>
      <c r="B43" s="6">
        <v>5760</v>
      </c>
      <c r="C43" s="6">
        <v>7100</v>
      </c>
      <c r="D43" s="6">
        <v>8700</v>
      </c>
      <c r="E43" s="6">
        <v>10660</v>
      </c>
      <c r="F43" s="6">
        <v>13110</v>
      </c>
      <c r="G43" s="6">
        <v>16110</v>
      </c>
      <c r="H43" s="6">
        <v>19800</v>
      </c>
      <c r="I43" s="6">
        <v>24310</v>
      </c>
      <c r="J43" s="6">
        <v>29900</v>
      </c>
      <c r="K43" s="6">
        <v>36730</v>
      </c>
      <c r="L43" s="6">
        <v>43240</v>
      </c>
      <c r="M43" s="6">
        <v>57940</v>
      </c>
    </row>
    <row r="44" spans="1:13" s="4" customFormat="1" ht="13.5" customHeight="1">
      <c r="A44" s="7">
        <v>5.5</v>
      </c>
      <c r="B44" s="6">
        <v>5630</v>
      </c>
      <c r="C44" s="6">
        <v>6940</v>
      </c>
      <c r="D44" s="6">
        <v>8500</v>
      </c>
      <c r="E44" s="6">
        <v>10420</v>
      </c>
      <c r="F44" s="6">
        <v>12820</v>
      </c>
      <c r="G44" s="6">
        <v>15780</v>
      </c>
      <c r="H44" s="6">
        <v>19350</v>
      </c>
      <c r="I44" s="6">
        <v>23770</v>
      </c>
      <c r="J44" s="6">
        <v>29230</v>
      </c>
      <c r="K44" s="6">
        <v>35900</v>
      </c>
      <c r="L44" s="6">
        <v>42220</v>
      </c>
      <c r="M44" s="6">
        <v>56860</v>
      </c>
    </row>
    <row r="45" spans="1:13" s="4" customFormat="1" ht="13.5" customHeight="1">
      <c r="A45" s="8">
        <v>5</v>
      </c>
      <c r="B45" s="6">
        <v>5530</v>
      </c>
      <c r="C45" s="6">
        <v>6800</v>
      </c>
      <c r="D45" s="6">
        <v>8320</v>
      </c>
      <c r="E45" s="6">
        <v>10190</v>
      </c>
      <c r="F45" s="6">
        <v>12530</v>
      </c>
      <c r="G45" s="6">
        <v>15410</v>
      </c>
      <c r="H45" s="6">
        <v>18910</v>
      </c>
      <c r="I45" s="6">
        <v>23230</v>
      </c>
      <c r="J45" s="6">
        <v>28550</v>
      </c>
      <c r="K45" s="6">
        <v>35060</v>
      </c>
      <c r="L45" s="6">
        <v>41190</v>
      </c>
      <c r="M45" s="6">
        <v>55800</v>
      </c>
    </row>
    <row r="46" spans="1:13" s="4" customFormat="1" ht="13.5" customHeight="1">
      <c r="A46" s="7">
        <v>4.5</v>
      </c>
      <c r="B46" s="6">
        <v>5410</v>
      </c>
      <c r="C46" s="6">
        <v>6630</v>
      </c>
      <c r="D46" s="6">
        <v>8130</v>
      </c>
      <c r="E46" s="6">
        <v>9940</v>
      </c>
      <c r="F46" s="6">
        <v>12220</v>
      </c>
      <c r="G46" s="6">
        <v>15040</v>
      </c>
      <c r="H46" s="6">
        <v>18480</v>
      </c>
      <c r="I46" s="6">
        <v>22690</v>
      </c>
      <c r="J46" s="6">
        <v>27880</v>
      </c>
      <c r="K46" s="6">
        <v>34230</v>
      </c>
      <c r="L46" s="6">
        <v>40180</v>
      </c>
      <c r="M46" s="6">
        <v>54740</v>
      </c>
    </row>
    <row r="47" spans="1:13" s="4" customFormat="1" ht="13.5" customHeight="1">
      <c r="A47" s="8">
        <v>4</v>
      </c>
      <c r="B47" s="6">
        <v>5310</v>
      </c>
      <c r="C47" s="6">
        <v>6470</v>
      </c>
      <c r="D47" s="6">
        <v>7940</v>
      </c>
      <c r="E47" s="6">
        <v>9700</v>
      </c>
      <c r="F47" s="6">
        <v>11930</v>
      </c>
      <c r="G47" s="6">
        <v>14690</v>
      </c>
      <c r="H47" s="6">
        <v>18040</v>
      </c>
      <c r="I47" s="6">
        <v>22160</v>
      </c>
      <c r="J47" s="6">
        <v>27200</v>
      </c>
      <c r="K47" s="6">
        <v>33410</v>
      </c>
      <c r="L47" s="6">
        <v>39180</v>
      </c>
      <c r="M47" s="6">
        <v>53690</v>
      </c>
    </row>
    <row r="48" spans="1:13" s="4" customFormat="1" ht="13.5" customHeight="1">
      <c r="A48" s="7">
        <v>3.5</v>
      </c>
      <c r="B48" s="6">
        <v>5180</v>
      </c>
      <c r="C48" s="6">
        <v>6310</v>
      </c>
      <c r="D48" s="6">
        <v>7740</v>
      </c>
      <c r="E48" s="6">
        <v>9480</v>
      </c>
      <c r="F48" s="6">
        <v>11650</v>
      </c>
      <c r="G48" s="6">
        <v>14330</v>
      </c>
      <c r="H48" s="6">
        <v>17590</v>
      </c>
      <c r="I48" s="6">
        <v>21610</v>
      </c>
      <c r="J48" s="6">
        <v>26520</v>
      </c>
      <c r="K48" s="6">
        <v>32590</v>
      </c>
      <c r="L48" s="6">
        <v>38180</v>
      </c>
      <c r="M48" s="6">
        <v>52630</v>
      </c>
    </row>
    <row r="49" spans="1:13" s="4" customFormat="1" ht="13.5" customHeight="1">
      <c r="A49" s="8">
        <v>3</v>
      </c>
      <c r="B49" s="6">
        <v>5080</v>
      </c>
      <c r="C49" s="6">
        <v>6160</v>
      </c>
      <c r="D49" s="6">
        <v>7560</v>
      </c>
      <c r="E49" s="6">
        <v>9230</v>
      </c>
      <c r="F49" s="6">
        <v>11350</v>
      </c>
      <c r="G49" s="6">
        <v>13960</v>
      </c>
      <c r="H49" s="6">
        <v>17150</v>
      </c>
      <c r="I49" s="6">
        <v>21080</v>
      </c>
      <c r="J49" s="6">
        <v>25860</v>
      </c>
      <c r="K49" s="6">
        <v>31770</v>
      </c>
      <c r="L49" s="6">
        <v>37220</v>
      </c>
      <c r="M49" s="6">
        <v>51590</v>
      </c>
    </row>
    <row r="50" spans="1:13" s="4" customFormat="1" ht="13.5" customHeight="1">
      <c r="A50" s="7">
        <v>2.5</v>
      </c>
      <c r="B50" s="6">
        <v>4970</v>
      </c>
      <c r="C50" s="6">
        <v>6000</v>
      </c>
      <c r="D50" s="6">
        <v>7360</v>
      </c>
      <c r="E50" s="6">
        <v>8990</v>
      </c>
      <c r="F50" s="6">
        <v>11060</v>
      </c>
      <c r="G50" s="6">
        <v>13610</v>
      </c>
      <c r="H50" s="6">
        <v>16720</v>
      </c>
      <c r="I50" s="6">
        <v>20520</v>
      </c>
      <c r="J50" s="6">
        <v>25200</v>
      </c>
      <c r="K50" s="6">
        <v>30960</v>
      </c>
      <c r="L50" s="6">
        <v>36240</v>
      </c>
      <c r="M50" s="6">
        <v>50530</v>
      </c>
    </row>
    <row r="51" spans="1:13" s="4" customFormat="1" ht="13.5" customHeight="1">
      <c r="A51" s="8">
        <v>2</v>
      </c>
      <c r="B51" s="6">
        <v>4850</v>
      </c>
      <c r="C51" s="6">
        <v>5840</v>
      </c>
      <c r="D51" s="6">
        <v>7170</v>
      </c>
      <c r="E51" s="6">
        <v>8770</v>
      </c>
      <c r="F51" s="6">
        <v>10770</v>
      </c>
      <c r="G51" s="6">
        <v>13240</v>
      </c>
      <c r="H51" s="6">
        <v>16280</v>
      </c>
      <c r="I51" s="6">
        <v>19990</v>
      </c>
      <c r="J51" s="6">
        <v>24540</v>
      </c>
      <c r="K51" s="6">
        <v>30140</v>
      </c>
      <c r="L51" s="6">
        <v>35290</v>
      </c>
      <c r="M51" s="6">
        <v>49480</v>
      </c>
    </row>
    <row r="52" spans="1:13" s="4" customFormat="1" ht="13.5" customHeight="1">
      <c r="A52" s="7">
        <v>1.5</v>
      </c>
      <c r="B52" s="6">
        <v>4740</v>
      </c>
      <c r="C52" s="6">
        <v>5680</v>
      </c>
      <c r="D52" s="6">
        <v>6970</v>
      </c>
      <c r="E52" s="6">
        <v>8540</v>
      </c>
      <c r="F52" s="6">
        <v>10470</v>
      </c>
      <c r="G52" s="6">
        <v>12880</v>
      </c>
      <c r="H52" s="6">
        <v>15840</v>
      </c>
      <c r="I52" s="6">
        <v>19440</v>
      </c>
      <c r="J52" s="6">
        <v>23880</v>
      </c>
      <c r="K52" s="6">
        <v>29350</v>
      </c>
      <c r="L52" s="6">
        <v>34350</v>
      </c>
      <c r="M52" s="6">
        <v>48440</v>
      </c>
    </row>
    <row r="53" spans="1:13" s="4" customFormat="1" ht="13.5" customHeight="1">
      <c r="A53" s="8">
        <v>1</v>
      </c>
      <c r="B53" s="6">
        <v>4630</v>
      </c>
      <c r="C53" s="6">
        <v>5530</v>
      </c>
      <c r="D53" s="6">
        <v>6800</v>
      </c>
      <c r="E53" s="6">
        <v>8320</v>
      </c>
      <c r="F53" s="6">
        <v>10190</v>
      </c>
      <c r="G53" s="6">
        <v>12530</v>
      </c>
      <c r="H53" s="6">
        <v>15410</v>
      </c>
      <c r="I53" s="6">
        <v>18910</v>
      </c>
      <c r="J53" s="6">
        <v>23230</v>
      </c>
      <c r="K53" s="6">
        <v>28550</v>
      </c>
      <c r="L53" s="6">
        <v>33410</v>
      </c>
      <c r="M53" s="6">
        <v>47390</v>
      </c>
    </row>
    <row r="54" spans="1:13" s="4" customFormat="1" ht="42.75" customHeight="1">
      <c r="A54" s="9" t="s">
        <v>1</v>
      </c>
      <c r="B54" s="10" t="s">
        <v>2</v>
      </c>
      <c r="C54" s="10" t="s">
        <v>3</v>
      </c>
      <c r="D54" s="10" t="s">
        <v>4</v>
      </c>
      <c r="E54" s="10" t="s">
        <v>5</v>
      </c>
      <c r="F54" s="10" t="s">
        <v>6</v>
      </c>
      <c r="G54" s="10" t="s">
        <v>7</v>
      </c>
      <c r="H54" s="10" t="s">
        <v>8</v>
      </c>
      <c r="I54" s="10" t="s">
        <v>9</v>
      </c>
      <c r="J54" s="10" t="s">
        <v>10</v>
      </c>
      <c r="K54" s="10" t="s">
        <v>11</v>
      </c>
      <c r="L54" s="10" t="s">
        <v>12</v>
      </c>
      <c r="M54" s="11" t="s">
        <v>13</v>
      </c>
    </row>
    <row r="55" s="4" customFormat="1" ht="16.5"/>
    <row r="57" ht="20.25">
      <c r="L57" s="2"/>
    </row>
    <row r="58" ht="20.25">
      <c r="L58" s="3"/>
    </row>
  </sheetData>
  <sheetProtection/>
  <mergeCells count="1">
    <mergeCell ref="A1:M1"/>
  </mergeCells>
  <printOptions/>
  <pageMargins left="0.25" right="0" top="0.5" bottom="0.2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69"/>
  <sheetViews>
    <sheetView view="pageBreakPreview" zoomScale="80" zoomScaleSheetLayoutView="80" zoomScalePageLayoutView="0" workbookViewId="0" topLeftCell="A46">
      <selection activeCell="F60" sqref="F21:F60"/>
    </sheetView>
  </sheetViews>
  <sheetFormatPr defaultColWidth="9.140625" defaultRowHeight="15"/>
  <cols>
    <col min="1" max="1" width="4.8515625" style="44" customWidth="1"/>
    <col min="2" max="2" width="8.7109375" style="44" bestFit="1" customWidth="1"/>
    <col min="3" max="3" width="4.57421875" style="44" bestFit="1" customWidth="1"/>
    <col min="4" max="4" width="8.7109375" style="44" bestFit="1" customWidth="1"/>
    <col min="5" max="5" width="4.57421875" style="51" bestFit="1" customWidth="1"/>
    <col min="6" max="6" width="8.7109375" style="44" bestFit="1" customWidth="1"/>
    <col min="7" max="7" width="4.57421875" style="51" bestFit="1" customWidth="1"/>
    <col min="8" max="8" width="8.7109375" style="44" bestFit="1" customWidth="1"/>
    <col min="9" max="9" width="4.57421875" style="51" bestFit="1" customWidth="1"/>
    <col min="10" max="10" width="8.7109375" style="44" bestFit="1" customWidth="1"/>
    <col min="11" max="11" width="4.57421875" style="51" bestFit="1" customWidth="1"/>
    <col min="12" max="12" width="8.7109375" style="44" bestFit="1" customWidth="1"/>
    <col min="13" max="13" width="4.57421875" style="51" bestFit="1" customWidth="1"/>
    <col min="14" max="14" width="8.7109375" style="44" bestFit="1" customWidth="1"/>
    <col min="15" max="15" width="4.57421875" style="51" bestFit="1" customWidth="1"/>
    <col min="16" max="16" width="8.7109375" style="44" bestFit="1" customWidth="1"/>
    <col min="17" max="17" width="4.57421875" style="51" bestFit="1" customWidth="1"/>
    <col min="18" max="18" width="8.7109375" style="44" bestFit="1" customWidth="1"/>
    <col min="19" max="19" width="4.57421875" style="51" bestFit="1" customWidth="1"/>
    <col min="20" max="20" width="9.57421875" style="44" bestFit="1" customWidth="1"/>
    <col min="21" max="21" width="4.57421875" style="51" bestFit="1" customWidth="1"/>
    <col min="22" max="22" width="9.57421875" style="44" bestFit="1" customWidth="1"/>
    <col min="23" max="23" width="4.57421875" style="51" bestFit="1" customWidth="1"/>
    <col min="24" max="24" width="9.57421875" style="44" bestFit="1" customWidth="1"/>
    <col min="25" max="25" width="4.57421875" style="51" customWidth="1"/>
    <col min="26" max="30" width="9.00390625" style="43" customWidth="1"/>
    <col min="31" max="16384" width="9.00390625" style="44" customWidth="1"/>
  </cols>
  <sheetData>
    <row r="1" spans="1:25" ht="19.5" customHeight="1">
      <c r="A1" s="111" t="s">
        <v>20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43"/>
    </row>
    <row r="2" spans="1:25" ht="19.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43"/>
    </row>
    <row r="3" spans="1:25" ht="19.5" customHeight="1">
      <c r="A3" s="34" t="s">
        <v>1</v>
      </c>
      <c r="B3" s="35" t="s">
        <v>2</v>
      </c>
      <c r="C3" s="35" t="s">
        <v>21</v>
      </c>
      <c r="D3" s="35" t="s">
        <v>3</v>
      </c>
      <c r="E3" s="41" t="s">
        <v>21</v>
      </c>
      <c r="F3" s="35" t="s">
        <v>4</v>
      </c>
      <c r="G3" s="41" t="s">
        <v>21</v>
      </c>
      <c r="H3" s="35" t="s">
        <v>5</v>
      </c>
      <c r="I3" s="41" t="s">
        <v>21</v>
      </c>
      <c r="J3" s="35" t="s">
        <v>6</v>
      </c>
      <c r="K3" s="41" t="s">
        <v>21</v>
      </c>
      <c r="L3" s="35" t="s">
        <v>7</v>
      </c>
      <c r="M3" s="41" t="s">
        <v>21</v>
      </c>
      <c r="N3" s="35" t="s">
        <v>8</v>
      </c>
      <c r="O3" s="41" t="s">
        <v>21</v>
      </c>
      <c r="P3" s="35" t="s">
        <v>9</v>
      </c>
      <c r="Q3" s="41" t="s">
        <v>21</v>
      </c>
      <c r="R3" s="35" t="s">
        <v>10</v>
      </c>
      <c r="S3" s="41" t="s">
        <v>21</v>
      </c>
      <c r="T3" s="35" t="s">
        <v>11</v>
      </c>
      <c r="U3" s="41" t="s">
        <v>21</v>
      </c>
      <c r="V3" s="35" t="s">
        <v>12</v>
      </c>
      <c r="W3" s="41" t="s">
        <v>21</v>
      </c>
      <c r="X3" s="36" t="s">
        <v>13</v>
      </c>
      <c r="Y3" s="42" t="s">
        <v>21</v>
      </c>
    </row>
    <row r="4" spans="1:25" ht="19.5" customHeight="1">
      <c r="A4" s="23" t="s">
        <v>25</v>
      </c>
      <c r="B4" s="24"/>
      <c r="C4" s="24"/>
      <c r="D4" s="24"/>
      <c r="E4" s="38"/>
      <c r="F4" s="24"/>
      <c r="G4" s="38"/>
      <c r="H4" s="24"/>
      <c r="I4" s="38"/>
      <c r="J4" s="24"/>
      <c r="K4" s="38"/>
      <c r="L4" s="24"/>
      <c r="M4" s="38"/>
      <c r="N4" s="24"/>
      <c r="O4" s="38"/>
      <c r="P4" s="25"/>
      <c r="Q4" s="37"/>
      <c r="R4" s="25"/>
      <c r="S4" s="37"/>
      <c r="T4" s="24"/>
      <c r="U4" s="38"/>
      <c r="V4" s="24"/>
      <c r="W4" s="38"/>
      <c r="X4" s="24"/>
      <c r="Y4" s="38"/>
    </row>
    <row r="5" spans="1:25" ht="19.5" customHeight="1">
      <c r="A5" s="23" t="s">
        <v>24</v>
      </c>
      <c r="B5" s="24"/>
      <c r="C5" s="24"/>
      <c r="D5" s="24"/>
      <c r="E5" s="38"/>
      <c r="F5" s="24"/>
      <c r="G5" s="38"/>
      <c r="H5" s="24"/>
      <c r="I5" s="38"/>
      <c r="J5" s="24"/>
      <c r="K5" s="38"/>
      <c r="L5" s="24"/>
      <c r="M5" s="38"/>
      <c r="N5" s="24"/>
      <c r="O5" s="38"/>
      <c r="P5" s="25"/>
      <c r="Q5" s="37"/>
      <c r="R5" s="25"/>
      <c r="S5" s="37"/>
      <c r="T5" s="24"/>
      <c r="U5" s="38"/>
      <c r="V5" s="24"/>
      <c r="W5" s="38"/>
      <c r="X5" s="24"/>
      <c r="Y5" s="38"/>
    </row>
    <row r="6" spans="1:25" ht="19.5" customHeight="1">
      <c r="A6" s="23" t="s">
        <v>23</v>
      </c>
      <c r="B6" s="24"/>
      <c r="C6" s="24"/>
      <c r="D6" s="24"/>
      <c r="E6" s="38"/>
      <c r="F6" s="24"/>
      <c r="G6" s="38"/>
      <c r="H6" s="24"/>
      <c r="I6" s="38"/>
      <c r="J6" s="24"/>
      <c r="K6" s="38"/>
      <c r="L6" s="24"/>
      <c r="M6" s="38"/>
      <c r="N6" s="24"/>
      <c r="O6" s="38"/>
      <c r="P6" s="25"/>
      <c r="Q6" s="37"/>
      <c r="R6" s="25"/>
      <c r="S6" s="37"/>
      <c r="T6" s="24"/>
      <c r="U6" s="38"/>
      <c r="V6" s="24"/>
      <c r="W6" s="38"/>
      <c r="X6" s="24"/>
      <c r="Y6" s="38"/>
    </row>
    <row r="7" spans="1:25" ht="19.5" customHeight="1">
      <c r="A7" s="23" t="s">
        <v>22</v>
      </c>
      <c r="B7" s="24"/>
      <c r="C7" s="24"/>
      <c r="D7" s="24"/>
      <c r="E7" s="38"/>
      <c r="F7" s="24"/>
      <c r="G7" s="38"/>
      <c r="H7" s="24"/>
      <c r="I7" s="38"/>
      <c r="J7" s="24"/>
      <c r="K7" s="38"/>
      <c r="L7" s="24"/>
      <c r="M7" s="38"/>
      <c r="N7" s="24"/>
      <c r="O7" s="38"/>
      <c r="P7" s="25"/>
      <c r="Q7" s="37"/>
      <c r="R7" s="25"/>
      <c r="S7" s="37"/>
      <c r="T7" s="24"/>
      <c r="U7" s="38"/>
      <c r="V7" s="24"/>
      <c r="W7" s="38"/>
      <c r="X7" s="24"/>
      <c r="Y7" s="38"/>
    </row>
    <row r="8" spans="1:25" ht="13.5" customHeight="1">
      <c r="A8" s="23" t="s">
        <v>18</v>
      </c>
      <c r="B8" s="24"/>
      <c r="C8" s="24"/>
      <c r="D8" s="24"/>
      <c r="E8" s="38"/>
      <c r="F8" s="24"/>
      <c r="G8" s="38"/>
      <c r="H8" s="24"/>
      <c r="I8" s="38"/>
      <c r="J8" s="24"/>
      <c r="K8" s="38"/>
      <c r="L8" s="24"/>
      <c r="M8" s="38"/>
      <c r="N8" s="24"/>
      <c r="O8" s="38"/>
      <c r="P8" s="25">
        <v>54090</v>
      </c>
      <c r="Q8" s="37">
        <f>(P8-P9)/P9</f>
        <v>0.016156302836746194</v>
      </c>
      <c r="R8" s="25">
        <v>63960</v>
      </c>
      <c r="S8" s="37">
        <f aca="true" t="shared" si="0" ref="S8:S39">(R8-R9)/R9</f>
        <v>0.01378982406086543</v>
      </c>
      <c r="T8" s="24"/>
      <c r="U8" s="38"/>
      <c r="V8" s="24"/>
      <c r="W8" s="38"/>
      <c r="X8" s="24"/>
      <c r="Y8" s="38"/>
    </row>
    <row r="9" spans="1:25" ht="13.5" customHeight="1">
      <c r="A9" s="23" t="s">
        <v>17</v>
      </c>
      <c r="B9" s="24"/>
      <c r="C9" s="24"/>
      <c r="D9" s="24"/>
      <c r="E9" s="38"/>
      <c r="F9" s="24"/>
      <c r="G9" s="38"/>
      <c r="H9" s="24"/>
      <c r="I9" s="38"/>
      <c r="J9" s="24"/>
      <c r="K9" s="38"/>
      <c r="L9" s="24"/>
      <c r="M9" s="38"/>
      <c r="N9" s="24"/>
      <c r="O9" s="38"/>
      <c r="P9" s="25">
        <v>53230</v>
      </c>
      <c r="Q9" s="37">
        <f>(P9-P10)/P10</f>
        <v>0.016421615428680543</v>
      </c>
      <c r="R9" s="25">
        <v>63090</v>
      </c>
      <c r="S9" s="37">
        <f t="shared" si="0"/>
        <v>0.013982642237222759</v>
      </c>
      <c r="T9" s="24"/>
      <c r="U9" s="38"/>
      <c r="V9" s="24"/>
      <c r="W9" s="38"/>
      <c r="X9" s="24"/>
      <c r="Y9" s="38"/>
    </row>
    <row r="10" spans="1:25" ht="13.5" customHeight="1">
      <c r="A10" s="23" t="s">
        <v>16</v>
      </c>
      <c r="B10" s="24"/>
      <c r="C10" s="24"/>
      <c r="D10" s="24"/>
      <c r="E10" s="38"/>
      <c r="F10" s="24"/>
      <c r="G10" s="38"/>
      <c r="H10" s="24"/>
      <c r="I10" s="38"/>
      <c r="J10" s="24"/>
      <c r="K10" s="38"/>
      <c r="L10" s="24"/>
      <c r="M10" s="38"/>
      <c r="N10" s="24"/>
      <c r="O10" s="38"/>
      <c r="P10" s="25">
        <v>52370</v>
      </c>
      <c r="Q10" s="37">
        <f>(P10-P11)/P11</f>
        <v>0.016498447204968944</v>
      </c>
      <c r="R10" s="25">
        <v>62220</v>
      </c>
      <c r="S10" s="37">
        <f t="shared" si="0"/>
        <v>0.014015645371577574</v>
      </c>
      <c r="T10" s="24"/>
      <c r="U10" s="38"/>
      <c r="V10" s="24"/>
      <c r="W10" s="38"/>
      <c r="X10" s="24"/>
      <c r="Y10" s="38"/>
    </row>
    <row r="11" spans="1:25" ht="13.5" customHeight="1">
      <c r="A11" s="23" t="s">
        <v>15</v>
      </c>
      <c r="B11" s="24"/>
      <c r="C11" s="24"/>
      <c r="D11" s="24"/>
      <c r="E11" s="38"/>
      <c r="F11" s="24"/>
      <c r="G11" s="38"/>
      <c r="H11" s="24"/>
      <c r="I11" s="38"/>
      <c r="J11" s="24"/>
      <c r="K11" s="38"/>
      <c r="L11" s="24"/>
      <c r="M11" s="38"/>
      <c r="N11" s="24"/>
      <c r="O11" s="38"/>
      <c r="P11" s="25">
        <v>51520</v>
      </c>
      <c r="Q11" s="37">
        <f>(P11-P12)/P12</f>
        <v>0.01677521215709493</v>
      </c>
      <c r="R11" s="25">
        <v>61360</v>
      </c>
      <c r="S11" s="37">
        <f t="shared" si="0"/>
        <v>0.014214876033057851</v>
      </c>
      <c r="T11" s="24"/>
      <c r="U11" s="38"/>
      <c r="V11" s="24"/>
      <c r="W11" s="38"/>
      <c r="X11" s="24"/>
      <c r="Y11" s="38"/>
    </row>
    <row r="12" spans="1:30" s="46" customFormat="1" ht="13.5" customHeight="1">
      <c r="A12" s="26" t="s">
        <v>14</v>
      </c>
      <c r="B12" s="27"/>
      <c r="C12" s="27"/>
      <c r="D12" s="27"/>
      <c r="E12" s="39"/>
      <c r="F12" s="27"/>
      <c r="G12" s="39"/>
      <c r="H12" s="27"/>
      <c r="I12" s="39"/>
      <c r="J12" s="27"/>
      <c r="K12" s="39"/>
      <c r="L12" s="27"/>
      <c r="M12" s="39"/>
      <c r="N12" s="27"/>
      <c r="O12" s="39"/>
      <c r="P12" s="28">
        <v>50670</v>
      </c>
      <c r="Q12" s="37">
        <f>(P12-P13)/P13</f>
        <v>0.016857314870559904</v>
      </c>
      <c r="R12" s="25">
        <v>60500</v>
      </c>
      <c r="S12" s="37">
        <f t="shared" si="0"/>
        <v>0.014419852448021462</v>
      </c>
      <c r="T12" s="27"/>
      <c r="U12" s="39"/>
      <c r="V12" s="27"/>
      <c r="W12" s="39"/>
      <c r="X12" s="27"/>
      <c r="Y12" s="39"/>
      <c r="Z12" s="45"/>
      <c r="AA12" s="45"/>
      <c r="AB12" s="45"/>
      <c r="AC12" s="45"/>
      <c r="AD12" s="45"/>
    </row>
    <row r="13" spans="1:30" s="46" customFormat="1" ht="13.5" customHeight="1">
      <c r="A13" s="29">
        <v>24</v>
      </c>
      <c r="B13" s="30" t="s">
        <v>0</v>
      </c>
      <c r="C13" s="30"/>
      <c r="D13" s="30" t="s">
        <v>0</v>
      </c>
      <c r="E13" s="40"/>
      <c r="F13" s="30" t="s">
        <v>0</v>
      </c>
      <c r="G13" s="40"/>
      <c r="H13" s="30" t="s">
        <v>0</v>
      </c>
      <c r="I13" s="40"/>
      <c r="J13" s="30" t="s">
        <v>0</v>
      </c>
      <c r="K13" s="40"/>
      <c r="L13" s="30" t="s">
        <v>0</v>
      </c>
      <c r="M13" s="40"/>
      <c r="N13" s="31">
        <v>39630</v>
      </c>
      <c r="O13" s="37">
        <f aca="true" t="shared" si="1" ref="O13:Q20">(N13-N14)/N14</f>
        <v>0.014073694984646877</v>
      </c>
      <c r="P13" s="30">
        <f>ROUNDUP(Sheet1!I7*1.05,-1)</f>
        <v>49830</v>
      </c>
      <c r="Q13" s="37">
        <f t="shared" si="1"/>
        <v>0.016731279330748826</v>
      </c>
      <c r="R13" s="31">
        <v>59640</v>
      </c>
      <c r="S13" s="37">
        <f t="shared" si="0"/>
        <v>0.014285714285714285</v>
      </c>
      <c r="T13" s="30" t="s">
        <v>0</v>
      </c>
      <c r="U13" s="40"/>
      <c r="V13" s="30" t="s">
        <v>0</v>
      </c>
      <c r="W13" s="40"/>
      <c r="X13" s="30" t="s">
        <v>0</v>
      </c>
      <c r="Y13" s="40"/>
      <c r="Z13" s="45"/>
      <c r="AA13" s="45"/>
      <c r="AB13" s="45"/>
      <c r="AC13" s="45"/>
      <c r="AD13" s="45"/>
    </row>
    <row r="14" spans="1:30" s="46" customFormat="1" ht="13.5" customHeight="1">
      <c r="A14" s="32">
        <v>23.5</v>
      </c>
      <c r="B14" s="30" t="s">
        <v>0</v>
      </c>
      <c r="C14" s="30"/>
      <c r="D14" s="30" t="s">
        <v>0</v>
      </c>
      <c r="E14" s="40"/>
      <c r="F14" s="30" t="s">
        <v>0</v>
      </c>
      <c r="G14" s="40"/>
      <c r="H14" s="30" t="s">
        <v>0</v>
      </c>
      <c r="I14" s="40"/>
      <c r="J14" s="30" t="s">
        <v>0</v>
      </c>
      <c r="K14" s="40"/>
      <c r="L14" s="30" t="s">
        <v>0</v>
      </c>
      <c r="M14" s="40"/>
      <c r="N14" s="31">
        <v>39080</v>
      </c>
      <c r="O14" s="37">
        <f t="shared" si="1"/>
        <v>0.014537902388369679</v>
      </c>
      <c r="P14" s="30">
        <f>ROUNDUP(Sheet1!I8*1.05,-1)</f>
        <v>49010</v>
      </c>
      <c r="Q14" s="37">
        <f t="shared" si="1"/>
        <v>0.016804979253112032</v>
      </c>
      <c r="R14" s="31">
        <v>58800</v>
      </c>
      <c r="S14" s="37">
        <f t="shared" si="0"/>
        <v>0.014142807864780959</v>
      </c>
      <c r="T14" s="30" t="s">
        <v>0</v>
      </c>
      <c r="U14" s="40"/>
      <c r="V14" s="30" t="s">
        <v>0</v>
      </c>
      <c r="W14" s="40"/>
      <c r="X14" s="30" t="s">
        <v>0</v>
      </c>
      <c r="Y14" s="40"/>
      <c r="Z14" s="45"/>
      <c r="AA14" s="45"/>
      <c r="AB14" s="45"/>
      <c r="AC14" s="45"/>
      <c r="AD14" s="45"/>
    </row>
    <row r="15" spans="1:30" s="46" customFormat="1" ht="13.5" customHeight="1">
      <c r="A15" s="33">
        <v>23</v>
      </c>
      <c r="B15" s="30" t="s">
        <v>0</v>
      </c>
      <c r="C15" s="30"/>
      <c r="D15" s="30" t="s">
        <v>0</v>
      </c>
      <c r="E15" s="40"/>
      <c r="F15" s="30" t="s">
        <v>0</v>
      </c>
      <c r="G15" s="40"/>
      <c r="H15" s="30" t="s">
        <v>0</v>
      </c>
      <c r="I15" s="40"/>
      <c r="J15" s="30" t="s">
        <v>0</v>
      </c>
      <c r="K15" s="40"/>
      <c r="L15" s="30" t="s">
        <v>0</v>
      </c>
      <c r="M15" s="40"/>
      <c r="N15" s="31">
        <v>38520</v>
      </c>
      <c r="O15" s="37">
        <f t="shared" si="1"/>
        <v>0.014752370916754479</v>
      </c>
      <c r="P15" s="30">
        <f>ROUNDUP(Sheet1!I9*1.05,-1)</f>
        <v>48200</v>
      </c>
      <c r="Q15" s="37">
        <f t="shared" si="1"/>
        <v>0.017306880540312368</v>
      </c>
      <c r="R15" s="31">
        <v>57980</v>
      </c>
      <c r="S15" s="37">
        <f t="shared" si="0"/>
        <v>0.01452318460192476</v>
      </c>
      <c r="T15" s="30" t="s">
        <v>0</v>
      </c>
      <c r="U15" s="40"/>
      <c r="V15" s="30" t="s">
        <v>0</v>
      </c>
      <c r="W15" s="40"/>
      <c r="X15" s="30" t="s">
        <v>0</v>
      </c>
      <c r="Y15" s="40"/>
      <c r="Z15" s="45"/>
      <c r="AA15" s="45"/>
      <c r="AB15" s="45"/>
      <c r="AC15" s="45"/>
      <c r="AD15" s="45"/>
    </row>
    <row r="16" spans="1:30" s="46" customFormat="1" ht="13.5" customHeight="1">
      <c r="A16" s="32">
        <v>22.5</v>
      </c>
      <c r="B16" s="30" t="s">
        <v>0</v>
      </c>
      <c r="C16" s="30"/>
      <c r="D16" s="30" t="s">
        <v>0</v>
      </c>
      <c r="E16" s="40"/>
      <c r="F16" s="30" t="s">
        <v>0</v>
      </c>
      <c r="G16" s="40"/>
      <c r="H16" s="30" t="s">
        <v>0</v>
      </c>
      <c r="I16" s="40"/>
      <c r="J16" s="30" t="s">
        <v>0</v>
      </c>
      <c r="K16" s="40"/>
      <c r="L16" s="30" t="s">
        <v>0</v>
      </c>
      <c r="M16" s="40"/>
      <c r="N16" s="31">
        <v>37960</v>
      </c>
      <c r="O16" s="37">
        <f t="shared" si="1"/>
        <v>0.014701951349906442</v>
      </c>
      <c r="P16" s="30">
        <f>ROUNDUP(Sheet1!I10*1.05,-1)</f>
        <v>47380</v>
      </c>
      <c r="Q16" s="37">
        <f t="shared" si="1"/>
        <v>0.01761168384879725</v>
      </c>
      <c r="R16" s="31">
        <v>57150</v>
      </c>
      <c r="S16" s="37">
        <f t="shared" si="0"/>
        <v>0.014557074383099592</v>
      </c>
      <c r="T16" s="30" t="s">
        <v>0</v>
      </c>
      <c r="U16" s="40"/>
      <c r="V16" s="30" t="s">
        <v>0</v>
      </c>
      <c r="W16" s="40"/>
      <c r="X16" s="30" t="s">
        <v>0</v>
      </c>
      <c r="Y16" s="40"/>
      <c r="Z16" s="45"/>
      <c r="AA16" s="45"/>
      <c r="AB16" s="45"/>
      <c r="AC16" s="45"/>
      <c r="AD16" s="45"/>
    </row>
    <row r="17" spans="1:30" s="46" customFormat="1" ht="13.5" customHeight="1">
      <c r="A17" s="33">
        <v>22</v>
      </c>
      <c r="B17" s="30" t="s">
        <v>0</v>
      </c>
      <c r="C17" s="30"/>
      <c r="D17" s="30" t="s">
        <v>0</v>
      </c>
      <c r="E17" s="40"/>
      <c r="F17" s="30" t="s">
        <v>0</v>
      </c>
      <c r="G17" s="40"/>
      <c r="H17" s="30" t="s">
        <v>0</v>
      </c>
      <c r="I17" s="40"/>
      <c r="J17" s="30" t="s">
        <v>0</v>
      </c>
      <c r="K17" s="40"/>
      <c r="L17" s="30" t="s">
        <v>0</v>
      </c>
      <c r="M17" s="40"/>
      <c r="N17" s="31">
        <v>37410</v>
      </c>
      <c r="O17" s="37">
        <f t="shared" si="1"/>
        <v>0.014921323928377646</v>
      </c>
      <c r="P17" s="30">
        <f>ROUNDUP(Sheet1!I11*1.05,-1)</f>
        <v>46560</v>
      </c>
      <c r="Q17" s="37">
        <f t="shared" si="1"/>
        <v>0.017704918032786884</v>
      </c>
      <c r="R17" s="31">
        <v>56330</v>
      </c>
      <c r="S17" s="37">
        <f t="shared" si="0"/>
        <v>0.01477211313276887</v>
      </c>
      <c r="T17" s="30" t="s">
        <v>0</v>
      </c>
      <c r="U17" s="40"/>
      <c r="V17" s="30" t="s">
        <v>0</v>
      </c>
      <c r="W17" s="40"/>
      <c r="X17" s="30" t="s">
        <v>0</v>
      </c>
      <c r="Y17" s="40"/>
      <c r="Z17" s="45"/>
      <c r="AA17" s="45"/>
      <c r="AB17" s="45"/>
      <c r="AC17" s="45"/>
      <c r="AD17" s="45"/>
    </row>
    <row r="18" spans="1:30" s="46" customFormat="1" ht="13.5" customHeight="1">
      <c r="A18" s="32">
        <v>21.5</v>
      </c>
      <c r="B18" s="30" t="s">
        <v>0</v>
      </c>
      <c r="C18" s="30"/>
      <c r="D18" s="30" t="s">
        <v>0</v>
      </c>
      <c r="E18" s="40"/>
      <c r="F18" s="30" t="s">
        <v>0</v>
      </c>
      <c r="G18" s="40"/>
      <c r="H18" s="30" t="s">
        <v>0</v>
      </c>
      <c r="I18" s="40"/>
      <c r="J18" s="30" t="s">
        <v>0</v>
      </c>
      <c r="K18" s="40"/>
      <c r="L18" s="30" t="s">
        <v>0</v>
      </c>
      <c r="M18" s="40"/>
      <c r="N18" s="31">
        <v>36860</v>
      </c>
      <c r="O18" s="37">
        <f t="shared" si="1"/>
        <v>0.015147342329936657</v>
      </c>
      <c r="P18" s="30">
        <f>ROUNDUP(Sheet1!I12*1.05,-1)</f>
        <v>45750</v>
      </c>
      <c r="Q18" s="37">
        <f t="shared" si="1"/>
        <v>0.018250612063209437</v>
      </c>
      <c r="R18" s="31">
        <v>55510</v>
      </c>
      <c r="S18" s="37">
        <f t="shared" si="0"/>
        <v>0.014808043875685557</v>
      </c>
      <c r="T18" s="31">
        <v>67560</v>
      </c>
      <c r="U18" s="37">
        <f aca="true" t="shared" si="2" ref="U18:U58">(T18-T19)/T19</f>
        <v>0.014414414414414415</v>
      </c>
      <c r="V18" s="30" t="s">
        <v>0</v>
      </c>
      <c r="W18" s="37"/>
      <c r="X18" s="30" t="s">
        <v>0</v>
      </c>
      <c r="Y18" s="37"/>
      <c r="Z18" s="45"/>
      <c r="AA18" s="45"/>
      <c r="AB18" s="45"/>
      <c r="AC18" s="45"/>
      <c r="AD18" s="45"/>
    </row>
    <row r="19" spans="1:30" s="46" customFormat="1" ht="13.5" customHeight="1">
      <c r="A19" s="33">
        <v>21</v>
      </c>
      <c r="B19" s="30" t="s">
        <v>0</v>
      </c>
      <c r="C19" s="30"/>
      <c r="D19" s="30" t="s">
        <v>0</v>
      </c>
      <c r="E19" s="40"/>
      <c r="F19" s="30" t="s">
        <v>0</v>
      </c>
      <c r="G19" s="40"/>
      <c r="H19" s="30" t="s">
        <v>0</v>
      </c>
      <c r="I19" s="40"/>
      <c r="J19" s="30" t="s">
        <v>0</v>
      </c>
      <c r="K19" s="40"/>
      <c r="L19" s="30" t="s">
        <v>0</v>
      </c>
      <c r="M19" s="40"/>
      <c r="N19" s="31">
        <v>36310</v>
      </c>
      <c r="O19" s="37">
        <f t="shared" si="1"/>
        <v>0.015096449538719598</v>
      </c>
      <c r="P19" s="30">
        <f>ROUNDUP(Sheet1!I13*1.05,-1)</f>
        <v>44930</v>
      </c>
      <c r="Q19" s="37">
        <f t="shared" si="1"/>
        <v>0.018128257421255383</v>
      </c>
      <c r="R19" s="31">
        <v>54700</v>
      </c>
      <c r="S19" s="37">
        <f t="shared" si="0"/>
        <v>0.0150306179254036</v>
      </c>
      <c r="T19" s="31">
        <v>66600</v>
      </c>
      <c r="U19" s="37">
        <f t="shared" si="2"/>
        <v>0.014779826298948652</v>
      </c>
      <c r="V19" s="30" t="s">
        <v>0</v>
      </c>
      <c r="W19" s="37"/>
      <c r="X19" s="30" t="s">
        <v>0</v>
      </c>
      <c r="Y19" s="37"/>
      <c r="Z19" s="45"/>
      <c r="AA19" s="45"/>
      <c r="AB19" s="45"/>
      <c r="AC19" s="45"/>
      <c r="AD19" s="45"/>
    </row>
    <row r="20" spans="1:30" s="46" customFormat="1" ht="13.5" customHeight="1">
      <c r="A20" s="32">
        <v>20.5</v>
      </c>
      <c r="B20" s="30" t="s">
        <v>0</v>
      </c>
      <c r="C20" s="30"/>
      <c r="D20" s="30" t="s">
        <v>0</v>
      </c>
      <c r="E20" s="40"/>
      <c r="F20" s="30" t="s">
        <v>0</v>
      </c>
      <c r="G20" s="40"/>
      <c r="H20" s="30" t="s">
        <v>0</v>
      </c>
      <c r="I20" s="40"/>
      <c r="J20" s="30" t="s">
        <v>0</v>
      </c>
      <c r="K20" s="40"/>
      <c r="L20" s="30" t="s">
        <v>0</v>
      </c>
      <c r="M20" s="40"/>
      <c r="N20" s="31">
        <v>35770</v>
      </c>
      <c r="O20" s="37">
        <f t="shared" si="1"/>
        <v>0.015616127200454287</v>
      </c>
      <c r="P20" s="30">
        <f>ROUNDUP(Sheet1!I14*1.05,-1)</f>
        <v>44130</v>
      </c>
      <c r="Q20" s="37">
        <f t="shared" si="1"/>
        <v>0.019168591224018476</v>
      </c>
      <c r="R20" s="31">
        <v>53890</v>
      </c>
      <c r="S20" s="37">
        <f t="shared" si="0"/>
        <v>0.015259984928409947</v>
      </c>
      <c r="T20" s="31">
        <v>65630</v>
      </c>
      <c r="U20" s="37">
        <f t="shared" si="2"/>
        <v>0.014844595639400032</v>
      </c>
      <c r="V20" s="30" t="s">
        <v>0</v>
      </c>
      <c r="W20" s="37"/>
      <c r="X20" s="30" t="s">
        <v>0</v>
      </c>
      <c r="Y20" s="37"/>
      <c r="Z20" s="45"/>
      <c r="AA20" s="45"/>
      <c r="AB20" s="45"/>
      <c r="AC20" s="45"/>
      <c r="AD20" s="45"/>
    </row>
    <row r="21" spans="1:30" s="46" customFormat="1" ht="13.5" customHeight="1">
      <c r="A21" s="33">
        <v>20</v>
      </c>
      <c r="B21" s="30" t="s">
        <v>0</v>
      </c>
      <c r="C21" s="30"/>
      <c r="D21" s="30" t="s">
        <v>0</v>
      </c>
      <c r="E21" s="40"/>
      <c r="F21" s="30">
        <f>ROUNDUP(Sheet1!D15*1.05,-1)</f>
        <v>15540</v>
      </c>
      <c r="G21" s="37">
        <f aca="true" t="shared" si="3" ref="G21:I32">(F21-F22)/F22</f>
        <v>0.016350555918901243</v>
      </c>
      <c r="H21" s="30">
        <f>ROUNDUP(Sheet1!E15*1.05,-1)</f>
        <v>19100</v>
      </c>
      <c r="I21" s="37">
        <f t="shared" si="3"/>
        <v>0.016498137307078234</v>
      </c>
      <c r="J21" s="30">
        <f>ROUNDUP(Sheet1!F15*1.05,-1)</f>
        <v>23340</v>
      </c>
      <c r="K21" s="37">
        <f aca="true" t="shared" si="4" ref="K21:K58">(J21-J22)/J22</f>
        <v>0.015665796344647518</v>
      </c>
      <c r="L21" s="30">
        <f>ROUNDUP(Sheet1!G15*1.05,-1)</f>
        <v>28880</v>
      </c>
      <c r="M21" s="37">
        <f aca="true" t="shared" si="5" ref="M21:M58">(L21-L22)/L22</f>
        <v>0.015828350334154064</v>
      </c>
      <c r="N21" s="30">
        <f>ROUNDUP(Sheet1!H15*1.05,-1)</f>
        <v>35220</v>
      </c>
      <c r="O21" s="37">
        <f aca="true" t="shared" si="6" ref="O21:O58">(N21-N22)/N22</f>
        <v>0.015570934256055362</v>
      </c>
      <c r="P21" s="30">
        <f>ROUNDUP(Sheet1!I15*1.05,-1)</f>
        <v>43300</v>
      </c>
      <c r="Q21" s="37">
        <f aca="true" t="shared" si="7" ref="Q21:Q58">(P21-P22)/P22</f>
        <v>0.015954950727358048</v>
      </c>
      <c r="R21" s="30">
        <f>ROUNDUP(Sheet1!J15*1.05,-1)</f>
        <v>53080</v>
      </c>
      <c r="S21" s="37">
        <f t="shared" si="0"/>
        <v>0.015690776884806735</v>
      </c>
      <c r="T21" s="31">
        <v>64670</v>
      </c>
      <c r="U21" s="37">
        <f t="shared" si="2"/>
        <v>0.014908976773383553</v>
      </c>
      <c r="V21" s="30" t="s">
        <v>0</v>
      </c>
      <c r="W21" s="37"/>
      <c r="X21" s="30" t="s">
        <v>0</v>
      </c>
      <c r="Y21" s="37"/>
      <c r="Z21" s="45"/>
      <c r="AA21" s="45"/>
      <c r="AB21" s="45"/>
      <c r="AC21" s="45"/>
      <c r="AD21" s="45"/>
    </row>
    <row r="22" spans="1:30" s="46" customFormat="1" ht="13.5" customHeight="1">
      <c r="A22" s="32">
        <v>19.5</v>
      </c>
      <c r="B22" s="30" t="s">
        <v>0</v>
      </c>
      <c r="C22" s="30"/>
      <c r="D22" s="30" t="s">
        <v>0</v>
      </c>
      <c r="E22" s="40"/>
      <c r="F22" s="30">
        <f>ROUNDUP(Sheet1!D16*1.05,-1)</f>
        <v>15290</v>
      </c>
      <c r="G22" s="37">
        <f t="shared" si="3"/>
        <v>0.015272244355909695</v>
      </c>
      <c r="H22" s="30">
        <f>ROUNDUP(Sheet1!E16*1.05,-1)</f>
        <v>18790</v>
      </c>
      <c r="I22" s="37">
        <f t="shared" si="3"/>
        <v>0.016774891774891776</v>
      </c>
      <c r="J22" s="30">
        <f>ROUNDUP(Sheet1!F16*1.05,-1)</f>
        <v>22980</v>
      </c>
      <c r="K22" s="37">
        <f t="shared" si="4"/>
        <v>0.016814159292035398</v>
      </c>
      <c r="L22" s="30">
        <f>ROUNDUP(Sheet1!G16*1.05,-1)</f>
        <v>28430</v>
      </c>
      <c r="M22" s="37">
        <f t="shared" si="5"/>
        <v>0.016809728183118742</v>
      </c>
      <c r="N22" s="30">
        <f>ROUNDUP(Sheet1!H16*1.05,-1)</f>
        <v>34680</v>
      </c>
      <c r="O22" s="37">
        <f t="shared" si="6"/>
        <v>0.016710642040457344</v>
      </c>
      <c r="P22" s="30">
        <f>ROUNDUP(Sheet1!I16*1.05,-1)</f>
        <v>42620</v>
      </c>
      <c r="Q22" s="37">
        <f t="shared" si="7"/>
        <v>0.016455998092058194</v>
      </c>
      <c r="R22" s="30">
        <f>ROUNDUP(Sheet1!J16*1.05,-1)</f>
        <v>52260</v>
      </c>
      <c r="S22" s="37">
        <f t="shared" si="0"/>
        <v>0.01574344023323615</v>
      </c>
      <c r="T22" s="31">
        <v>63720</v>
      </c>
      <c r="U22" s="37">
        <f t="shared" si="2"/>
        <v>0.015296367112810707</v>
      </c>
      <c r="V22" s="30" t="s">
        <v>0</v>
      </c>
      <c r="W22" s="37"/>
      <c r="X22" s="30" t="s">
        <v>0</v>
      </c>
      <c r="Y22" s="37"/>
      <c r="Z22" s="45"/>
      <c r="AA22" s="45"/>
      <c r="AB22" s="45"/>
      <c r="AC22" s="45"/>
      <c r="AD22" s="45"/>
    </row>
    <row r="23" spans="1:30" s="46" customFormat="1" ht="13.5" customHeight="1">
      <c r="A23" s="33">
        <v>19</v>
      </c>
      <c r="B23" s="30" t="s">
        <v>0</v>
      </c>
      <c r="C23" s="30"/>
      <c r="D23" s="30" t="s">
        <v>0</v>
      </c>
      <c r="E23" s="40"/>
      <c r="F23" s="30">
        <f>ROUNDUP(Sheet1!D17*1.05,-1)</f>
        <v>15060</v>
      </c>
      <c r="G23" s="37">
        <f t="shared" si="3"/>
        <v>0.01688048615800135</v>
      </c>
      <c r="H23" s="30">
        <f>ROUNDUP(Sheet1!E17*1.05,-1)</f>
        <v>18480</v>
      </c>
      <c r="I23" s="37">
        <f t="shared" si="3"/>
        <v>0.01594282572842221</v>
      </c>
      <c r="J23" s="30">
        <f>ROUNDUP(Sheet1!F17*1.05,-1)</f>
        <v>22600</v>
      </c>
      <c r="K23" s="37">
        <f t="shared" si="4"/>
        <v>0.016644174538911382</v>
      </c>
      <c r="L23" s="30">
        <f>ROUNDUP(Sheet1!G17*1.05,-1)</f>
        <v>27960</v>
      </c>
      <c r="M23" s="37">
        <f t="shared" si="5"/>
        <v>0.01709712622771917</v>
      </c>
      <c r="N23" s="30">
        <f>ROUNDUP(Sheet1!H17*1.05,-1)</f>
        <v>34110</v>
      </c>
      <c r="O23" s="37">
        <f t="shared" si="6"/>
        <v>0.016388557806912993</v>
      </c>
      <c r="P23" s="30">
        <f>ROUNDUP(Sheet1!I17*1.05,-1)</f>
        <v>41930</v>
      </c>
      <c r="Q23" s="37">
        <f t="shared" si="7"/>
        <v>0.016484848484848484</v>
      </c>
      <c r="R23" s="30">
        <f>ROUNDUP(Sheet1!J17*1.05,-1)</f>
        <v>51450</v>
      </c>
      <c r="S23" s="37">
        <f t="shared" si="0"/>
        <v>0.015995260663507108</v>
      </c>
      <c r="T23" s="30">
        <f>ROUNDUP(Sheet1!K17*1.05,-1)</f>
        <v>62760</v>
      </c>
      <c r="U23" s="37">
        <f t="shared" si="2"/>
        <v>0.015533980582524271</v>
      </c>
      <c r="V23" s="30" t="s">
        <v>0</v>
      </c>
      <c r="W23" s="37"/>
      <c r="X23" s="30" t="s">
        <v>0</v>
      </c>
      <c r="Y23" s="37"/>
      <c r="Z23" s="45"/>
      <c r="AA23" s="45"/>
      <c r="AB23" s="45"/>
      <c r="AC23" s="45"/>
      <c r="AD23" s="45"/>
    </row>
    <row r="24" spans="1:30" s="46" customFormat="1" ht="13.5" customHeight="1">
      <c r="A24" s="32">
        <v>18.5</v>
      </c>
      <c r="B24" s="30" t="s">
        <v>0</v>
      </c>
      <c r="C24" s="30"/>
      <c r="D24" s="30" t="s">
        <v>0</v>
      </c>
      <c r="E24" s="40"/>
      <c r="F24" s="30">
        <f>ROUNDUP(Sheet1!D18*1.05,-1)</f>
        <v>14810</v>
      </c>
      <c r="G24" s="37">
        <f t="shared" si="3"/>
        <v>0.017170329670329672</v>
      </c>
      <c r="H24" s="30">
        <f>ROUNDUP(Sheet1!E18*1.05,-1)</f>
        <v>18190</v>
      </c>
      <c r="I24" s="37">
        <f t="shared" si="3"/>
        <v>0.017337807606263984</v>
      </c>
      <c r="J24" s="30">
        <f>ROUNDUP(Sheet1!F18*1.05,-1)</f>
        <v>22230</v>
      </c>
      <c r="K24" s="37">
        <f t="shared" si="4"/>
        <v>0.015996343692870202</v>
      </c>
      <c r="L24" s="30">
        <f>ROUNDUP(Sheet1!G18*1.05,-1)</f>
        <v>27490</v>
      </c>
      <c r="M24" s="37">
        <f t="shared" si="5"/>
        <v>0.01701812800591935</v>
      </c>
      <c r="N24" s="30">
        <f>ROUNDUP(Sheet1!H18*1.05,-1)</f>
        <v>33560</v>
      </c>
      <c r="O24" s="37">
        <f t="shared" si="6"/>
        <v>0.01696969696969697</v>
      </c>
      <c r="P24" s="30">
        <f>ROUNDUP(Sheet1!I18*1.05,-1)</f>
        <v>41250</v>
      </c>
      <c r="Q24" s="37">
        <f t="shared" si="7"/>
        <v>0.017011834319526627</v>
      </c>
      <c r="R24" s="30">
        <f>ROUNDUP(Sheet1!J18*1.05,-1)</f>
        <v>50640</v>
      </c>
      <c r="S24" s="37">
        <f t="shared" si="0"/>
        <v>0.01625526791089705</v>
      </c>
      <c r="T24" s="30">
        <f>ROUNDUP(Sheet1!K18*1.05,-1)</f>
        <v>61800</v>
      </c>
      <c r="U24" s="37">
        <f t="shared" si="2"/>
        <v>0.01594607923721848</v>
      </c>
      <c r="V24" s="30" t="s">
        <v>0</v>
      </c>
      <c r="W24" s="37"/>
      <c r="X24" s="30" t="s">
        <v>0</v>
      </c>
      <c r="Y24" s="37"/>
      <c r="Z24" s="45"/>
      <c r="AA24" s="45"/>
      <c r="AB24" s="45"/>
      <c r="AC24" s="45"/>
      <c r="AD24" s="45"/>
    </row>
    <row r="25" spans="1:30" s="46" customFormat="1" ht="13.5" customHeight="1">
      <c r="A25" s="33">
        <v>18</v>
      </c>
      <c r="B25" s="30" t="s">
        <v>0</v>
      </c>
      <c r="C25" s="30"/>
      <c r="D25" s="30" t="s">
        <v>0</v>
      </c>
      <c r="E25" s="40"/>
      <c r="F25" s="30">
        <f>ROUNDUP(Sheet1!D19*1.05,-1)</f>
        <v>14560</v>
      </c>
      <c r="G25" s="37">
        <f t="shared" si="3"/>
        <v>0.01675977653631285</v>
      </c>
      <c r="H25" s="30">
        <f>ROUNDUP(Sheet1!E19*1.05,-1)</f>
        <v>17880</v>
      </c>
      <c r="I25" s="37">
        <f t="shared" si="3"/>
        <v>0.017643710870802503</v>
      </c>
      <c r="J25" s="30">
        <f>ROUNDUP(Sheet1!F19*1.05,-1)</f>
        <v>21880</v>
      </c>
      <c r="K25" s="37">
        <f t="shared" si="4"/>
        <v>0.017674418604651163</v>
      </c>
      <c r="L25" s="30">
        <f>ROUNDUP(Sheet1!G19*1.05,-1)</f>
        <v>27030</v>
      </c>
      <c r="M25" s="37">
        <f t="shared" si="5"/>
        <v>0.016930022573363433</v>
      </c>
      <c r="N25" s="30">
        <f>ROUNDUP(Sheet1!H19*1.05,-1)</f>
        <v>33000</v>
      </c>
      <c r="O25" s="37">
        <f t="shared" si="6"/>
        <v>0.01694915254237288</v>
      </c>
      <c r="P25" s="30">
        <f>ROUNDUP(Sheet1!I19*1.05,-1)</f>
        <v>40560</v>
      </c>
      <c r="Q25" s="37">
        <f t="shared" si="7"/>
        <v>0.017051153460381142</v>
      </c>
      <c r="R25" s="30">
        <f>ROUNDUP(Sheet1!J19*1.05,-1)</f>
        <v>49830</v>
      </c>
      <c r="S25" s="37">
        <f t="shared" si="0"/>
        <v>0.016731279330748826</v>
      </c>
      <c r="T25" s="30">
        <f>ROUNDUP(Sheet1!K19*1.05,-1)</f>
        <v>60830</v>
      </c>
      <c r="U25" s="37">
        <f t="shared" si="2"/>
        <v>0.01603474194087189</v>
      </c>
      <c r="V25" s="30" t="s">
        <v>0</v>
      </c>
      <c r="W25" s="37"/>
      <c r="X25" s="30" t="s">
        <v>0</v>
      </c>
      <c r="Y25" s="37"/>
      <c r="Z25" s="45"/>
      <c r="AA25" s="45"/>
      <c r="AB25" s="45"/>
      <c r="AC25" s="45"/>
      <c r="AD25" s="45"/>
    </row>
    <row r="26" spans="1:30" s="46" customFormat="1" ht="13.5" customHeight="1">
      <c r="A26" s="32">
        <v>17.5</v>
      </c>
      <c r="B26" s="30" t="s">
        <v>0</v>
      </c>
      <c r="C26" s="30"/>
      <c r="D26" s="30" t="s">
        <v>0</v>
      </c>
      <c r="E26" s="40"/>
      <c r="F26" s="30">
        <f>ROUNDUP(Sheet1!D20*1.05,-1)</f>
        <v>14320</v>
      </c>
      <c r="G26" s="37">
        <f t="shared" si="3"/>
        <v>0.01849217638691323</v>
      </c>
      <c r="H26" s="30">
        <f>ROUNDUP(Sheet1!E20*1.05,-1)</f>
        <v>17570</v>
      </c>
      <c r="I26" s="37">
        <f t="shared" si="3"/>
        <v>0.017371163867979156</v>
      </c>
      <c r="J26" s="30">
        <f>ROUNDUP(Sheet1!F20*1.05,-1)</f>
        <v>21500</v>
      </c>
      <c r="K26" s="37">
        <f t="shared" si="4"/>
        <v>0.017029328287606435</v>
      </c>
      <c r="L26" s="30">
        <f>ROUNDUP(Sheet1!G20*1.05,-1)</f>
        <v>26580</v>
      </c>
      <c r="M26" s="37">
        <f t="shared" si="5"/>
        <v>0.01761102603369066</v>
      </c>
      <c r="N26" s="30">
        <f>ROUNDUP(Sheet1!H20*1.05,-1)</f>
        <v>32450</v>
      </c>
      <c r="O26" s="37">
        <f t="shared" si="6"/>
        <v>0.017879548306148057</v>
      </c>
      <c r="P26" s="30">
        <f>ROUNDUP(Sheet1!I20*1.05,-1)</f>
        <v>39880</v>
      </c>
      <c r="Q26" s="37">
        <f t="shared" si="7"/>
        <v>0.01760653227864251</v>
      </c>
      <c r="R26" s="30">
        <f>ROUNDUP(Sheet1!J20*1.05,-1)</f>
        <v>49010</v>
      </c>
      <c r="S26" s="37">
        <f t="shared" si="0"/>
        <v>0.016804979253112032</v>
      </c>
      <c r="T26" s="30">
        <f>ROUNDUP(Sheet1!K20*1.05,-1)</f>
        <v>59870</v>
      </c>
      <c r="U26" s="37">
        <f t="shared" si="2"/>
        <v>0.01664119544914247</v>
      </c>
      <c r="V26" s="30" t="s">
        <v>0</v>
      </c>
      <c r="W26" s="37"/>
      <c r="X26" s="30" t="s">
        <v>0</v>
      </c>
      <c r="Y26" s="37"/>
      <c r="Z26" s="45"/>
      <c r="AA26" s="45"/>
      <c r="AB26" s="45"/>
      <c r="AC26" s="45"/>
      <c r="AD26" s="45"/>
    </row>
    <row r="27" spans="1:30" s="46" customFormat="1" ht="13.5" customHeight="1">
      <c r="A27" s="33">
        <v>17</v>
      </c>
      <c r="B27" s="30" t="s">
        <v>0</v>
      </c>
      <c r="C27" s="30"/>
      <c r="D27" s="30" t="s">
        <v>0</v>
      </c>
      <c r="E27" s="40"/>
      <c r="F27" s="30">
        <f>ROUNDUP(Sheet1!D21*1.05,-1)</f>
        <v>14060</v>
      </c>
      <c r="G27" s="37">
        <f t="shared" si="3"/>
        <v>0.017366136034732273</v>
      </c>
      <c r="H27" s="30">
        <f>ROUNDUP(Sheet1!E21*1.05,-1)</f>
        <v>17270</v>
      </c>
      <c r="I27" s="37">
        <f t="shared" si="3"/>
        <v>0.018278301886792452</v>
      </c>
      <c r="J27" s="30">
        <f>ROUNDUP(Sheet1!F21*1.05,-1)</f>
        <v>21140</v>
      </c>
      <c r="K27" s="37">
        <f t="shared" si="4"/>
        <v>0.01781415503129514</v>
      </c>
      <c r="L27" s="30">
        <f>ROUNDUP(Sheet1!G21*1.05,-1)</f>
        <v>26120</v>
      </c>
      <c r="M27" s="37">
        <f t="shared" si="5"/>
        <v>0.017926734216679657</v>
      </c>
      <c r="N27" s="30">
        <f>ROUNDUP(Sheet1!H21*1.05,-1)</f>
        <v>31880</v>
      </c>
      <c r="O27" s="37">
        <f t="shared" si="6"/>
        <v>0.01723037651563497</v>
      </c>
      <c r="P27" s="30">
        <f>ROUNDUP(Sheet1!I21*1.05,-1)</f>
        <v>39190</v>
      </c>
      <c r="Q27" s="37">
        <f t="shared" si="7"/>
        <v>0.017922077922077922</v>
      </c>
      <c r="R27" s="30">
        <f>ROUNDUP(Sheet1!J21*1.05,-1)</f>
        <v>48200</v>
      </c>
      <c r="S27" s="37">
        <f t="shared" si="0"/>
        <v>0.017306880540312368</v>
      </c>
      <c r="T27" s="30">
        <f>ROUNDUP(Sheet1!K21*1.05,-1)</f>
        <v>58890</v>
      </c>
      <c r="U27" s="37">
        <f t="shared" si="2"/>
        <v>0.016571724495080268</v>
      </c>
      <c r="V27" s="31">
        <v>69810</v>
      </c>
      <c r="W27" s="37">
        <f aca="true" t="shared" si="8" ref="W27:W58">(V27-V28)/V28</f>
        <v>0.016305139030426553</v>
      </c>
      <c r="X27" s="30" t="s">
        <v>0</v>
      </c>
      <c r="Y27" s="37"/>
      <c r="Z27" s="45"/>
      <c r="AA27" s="45"/>
      <c r="AB27" s="45"/>
      <c r="AC27" s="45"/>
      <c r="AD27" s="45"/>
    </row>
    <row r="28" spans="1:30" s="46" customFormat="1" ht="13.5" customHeight="1">
      <c r="A28" s="32">
        <v>16.5</v>
      </c>
      <c r="B28" s="30" t="s">
        <v>0</v>
      </c>
      <c r="C28" s="30"/>
      <c r="D28" s="30" t="s">
        <v>0</v>
      </c>
      <c r="E28" s="40"/>
      <c r="F28" s="30">
        <f>ROUNDUP(Sheet1!D22*1.05,-1)</f>
        <v>13820</v>
      </c>
      <c r="G28" s="37">
        <f t="shared" si="3"/>
        <v>0.018422991893883568</v>
      </c>
      <c r="H28" s="30">
        <f>ROUNDUP(Sheet1!E22*1.05,-1)</f>
        <v>16960</v>
      </c>
      <c r="I28" s="37">
        <f t="shared" si="3"/>
        <v>0.018618618618618618</v>
      </c>
      <c r="J28" s="30">
        <f>ROUNDUP(Sheet1!F22*1.05,-1)</f>
        <v>20770</v>
      </c>
      <c r="K28" s="37">
        <f t="shared" si="4"/>
        <v>0.018137254901960786</v>
      </c>
      <c r="L28" s="30">
        <f>ROUNDUP(Sheet1!G22*1.05,-1)</f>
        <v>25660</v>
      </c>
      <c r="M28" s="37">
        <f t="shared" si="5"/>
        <v>0.018658197697499008</v>
      </c>
      <c r="N28" s="30">
        <f>ROUNDUP(Sheet1!H22*1.05,-1)</f>
        <v>31340</v>
      </c>
      <c r="O28" s="37">
        <f t="shared" si="6"/>
        <v>0.017862942513803184</v>
      </c>
      <c r="P28" s="30">
        <f>ROUNDUP(Sheet1!I22*1.05,-1)</f>
        <v>38500</v>
      </c>
      <c r="Q28" s="37">
        <f t="shared" si="7"/>
        <v>0.017710811525244514</v>
      </c>
      <c r="R28" s="30">
        <f>ROUNDUP(Sheet1!J22*1.05,-1)</f>
        <v>47380</v>
      </c>
      <c r="S28" s="37">
        <f t="shared" si="0"/>
        <v>0.01761168384879725</v>
      </c>
      <c r="T28" s="30">
        <f>ROUNDUP(Sheet1!K22*1.05,-1)</f>
        <v>57930</v>
      </c>
      <c r="U28" s="37">
        <f t="shared" si="2"/>
        <v>0.017029494382022472</v>
      </c>
      <c r="V28" s="31">
        <v>68690</v>
      </c>
      <c r="W28" s="37">
        <f t="shared" si="8"/>
        <v>0.016725873297809356</v>
      </c>
      <c r="X28" s="30" t="s">
        <v>0</v>
      </c>
      <c r="Y28" s="37"/>
      <c r="Z28" s="45"/>
      <c r="AA28" s="45"/>
      <c r="AB28" s="45"/>
      <c r="AC28" s="45"/>
      <c r="AD28" s="45"/>
    </row>
    <row r="29" spans="1:30" s="46" customFormat="1" ht="13.5" customHeight="1">
      <c r="A29" s="33">
        <v>16</v>
      </c>
      <c r="B29" s="30" t="s">
        <v>0</v>
      </c>
      <c r="C29" s="30"/>
      <c r="D29" s="30" t="s">
        <v>0</v>
      </c>
      <c r="E29" s="40"/>
      <c r="F29" s="30">
        <f>ROUNDUP(Sheet1!D23*1.05,-1)</f>
        <v>13570</v>
      </c>
      <c r="G29" s="37">
        <f t="shared" si="3"/>
        <v>0.019534184823441023</v>
      </c>
      <c r="H29" s="30">
        <f>ROUNDUP(Sheet1!E23*1.05,-1)</f>
        <v>16650</v>
      </c>
      <c r="I29" s="37">
        <f t="shared" si="3"/>
        <v>0.018971848225214197</v>
      </c>
      <c r="J29" s="30">
        <f>ROUNDUP(Sheet1!F23*1.05,-1)</f>
        <v>20400</v>
      </c>
      <c r="K29" s="37">
        <f t="shared" si="4"/>
        <v>0.017964071856287425</v>
      </c>
      <c r="L29" s="30">
        <f>ROUNDUP(Sheet1!G23*1.05,-1)</f>
        <v>25190</v>
      </c>
      <c r="M29" s="37">
        <f t="shared" si="5"/>
        <v>0.01860088960776385</v>
      </c>
      <c r="N29" s="30">
        <f>ROUNDUP(Sheet1!H23*1.05,-1)</f>
        <v>30790</v>
      </c>
      <c r="O29" s="37">
        <f t="shared" si="6"/>
        <v>0.01886168100595632</v>
      </c>
      <c r="P29" s="30">
        <f>ROUNDUP(Sheet1!I23*1.05,-1)</f>
        <v>37830</v>
      </c>
      <c r="Q29" s="37">
        <f t="shared" si="7"/>
        <v>0.018852679773767842</v>
      </c>
      <c r="R29" s="30">
        <f>ROUNDUP(Sheet1!J23*1.05,-1)</f>
        <v>46560</v>
      </c>
      <c r="S29" s="37">
        <f t="shared" si="0"/>
        <v>0.017704918032786884</v>
      </c>
      <c r="T29" s="30">
        <f>ROUNDUP(Sheet1!K23*1.05,-1)</f>
        <v>56960</v>
      </c>
      <c r="U29" s="37">
        <f t="shared" si="2"/>
        <v>0.017142857142857144</v>
      </c>
      <c r="V29" s="30">
        <f>ROUNDUP(Sheet1!L23*1.05,-1)</f>
        <v>67560</v>
      </c>
      <c r="W29" s="37">
        <f t="shared" si="8"/>
        <v>0.016857314870559904</v>
      </c>
      <c r="X29" s="30" t="s">
        <v>0</v>
      </c>
      <c r="Y29" s="37"/>
      <c r="Z29" s="45"/>
      <c r="AA29" s="45"/>
      <c r="AB29" s="45"/>
      <c r="AC29" s="45"/>
      <c r="AD29" s="45"/>
    </row>
    <row r="30" spans="1:30" s="46" customFormat="1" ht="13.5" customHeight="1">
      <c r="A30" s="32">
        <v>15.5</v>
      </c>
      <c r="B30" s="30" t="s">
        <v>0</v>
      </c>
      <c r="C30" s="30"/>
      <c r="D30" s="30" t="s">
        <v>0</v>
      </c>
      <c r="E30" s="40"/>
      <c r="F30" s="30">
        <f>ROUNDUP(Sheet1!D24*1.05,-1)</f>
        <v>13310</v>
      </c>
      <c r="G30" s="37">
        <f t="shared" si="3"/>
        <v>0.018362662586074982</v>
      </c>
      <c r="H30" s="30">
        <f>ROUNDUP(Sheet1!E24*1.05,-1)</f>
        <v>16340</v>
      </c>
      <c r="I30" s="37">
        <f t="shared" si="3"/>
        <v>0.01933873986275733</v>
      </c>
      <c r="J30" s="30">
        <f>ROUNDUP(Sheet1!F24*1.05,-1)</f>
        <v>20040</v>
      </c>
      <c r="K30" s="37">
        <f t="shared" si="4"/>
        <v>0.019328585961342827</v>
      </c>
      <c r="L30" s="30">
        <f>ROUNDUP(Sheet1!G24*1.05,-1)</f>
        <v>24730</v>
      </c>
      <c r="M30" s="37">
        <f t="shared" si="5"/>
        <v>0.018953440461475072</v>
      </c>
      <c r="N30" s="30">
        <f>ROUNDUP(Sheet1!H24*1.05,-1)</f>
        <v>30220</v>
      </c>
      <c r="O30" s="37">
        <f t="shared" si="6"/>
        <v>0.018194070080862535</v>
      </c>
      <c r="P30" s="30">
        <f>ROUNDUP(Sheet1!I24*1.05,-1)</f>
        <v>37130</v>
      </c>
      <c r="Q30" s="37">
        <f t="shared" si="7"/>
        <v>0.018655692729766804</v>
      </c>
      <c r="R30" s="30">
        <f>ROUNDUP(Sheet1!J24*1.05,-1)</f>
        <v>45750</v>
      </c>
      <c r="S30" s="37">
        <f t="shared" si="0"/>
        <v>0.018250612063209437</v>
      </c>
      <c r="T30" s="30">
        <f>ROUNDUP(Sheet1!K24*1.05,-1)</f>
        <v>56000</v>
      </c>
      <c r="U30" s="37">
        <f t="shared" si="2"/>
        <v>0.017996727867660427</v>
      </c>
      <c r="V30" s="30">
        <f>ROUNDUP(Sheet1!L24*1.05,-1)</f>
        <v>66440</v>
      </c>
      <c r="W30" s="37">
        <f t="shared" si="8"/>
        <v>0.01730209768794978</v>
      </c>
      <c r="X30" s="30" t="s">
        <v>0</v>
      </c>
      <c r="Y30" s="37"/>
      <c r="Z30" s="45"/>
      <c r="AA30" s="45"/>
      <c r="AB30" s="45"/>
      <c r="AC30" s="45"/>
      <c r="AD30" s="45"/>
    </row>
    <row r="31" spans="1:30" s="46" customFormat="1" ht="13.5" customHeight="1">
      <c r="A31" s="33">
        <v>15</v>
      </c>
      <c r="B31" s="30">
        <f>ROUNDUP(Sheet1!B25*1.05,-1)</f>
        <v>8590</v>
      </c>
      <c r="C31" s="37">
        <f aca="true" t="shared" si="9" ref="C31:E57">(B31-B32)/B32</f>
        <v>0.018979833926453145</v>
      </c>
      <c r="D31" s="30" t="s">
        <v>0</v>
      </c>
      <c r="E31" s="37"/>
      <c r="F31" s="30">
        <f>ROUNDUP(Sheet1!D25*1.05,-1)</f>
        <v>13070</v>
      </c>
      <c r="G31" s="37">
        <f t="shared" si="3"/>
        <v>0.02029664324746292</v>
      </c>
      <c r="H31" s="30">
        <f>ROUNDUP(Sheet1!E25*1.05,-1)</f>
        <v>16030</v>
      </c>
      <c r="I31" s="37">
        <f t="shared" si="3"/>
        <v>0.019720101781170483</v>
      </c>
      <c r="J31" s="30">
        <f>ROUNDUP(Sheet1!F25*1.05,-1)</f>
        <v>19660</v>
      </c>
      <c r="K31" s="37">
        <f t="shared" si="4"/>
        <v>0.01865284974093264</v>
      </c>
      <c r="L31" s="30">
        <f>ROUNDUP(Sheet1!G25*1.05,-1)</f>
        <v>24270</v>
      </c>
      <c r="M31" s="37">
        <f t="shared" si="5"/>
        <v>0.018891687657430732</v>
      </c>
      <c r="N31" s="30">
        <f>ROUNDUP(Sheet1!H25*1.05,-1)</f>
        <v>29680</v>
      </c>
      <c r="O31" s="37">
        <f t="shared" si="6"/>
        <v>0.019580900034352457</v>
      </c>
      <c r="P31" s="30">
        <f>ROUNDUP(Sheet1!I25*1.05,-1)</f>
        <v>36450</v>
      </c>
      <c r="Q31" s="37">
        <f t="shared" si="7"/>
        <v>0.01929530201342282</v>
      </c>
      <c r="R31" s="30">
        <f>ROUNDUP(Sheet1!J25*1.05,-1)</f>
        <v>44930</v>
      </c>
      <c r="S31" s="37">
        <f t="shared" si="0"/>
        <v>0.018128257421255383</v>
      </c>
      <c r="T31" s="30">
        <f>ROUNDUP(Sheet1!K25*1.05,-1)</f>
        <v>55010</v>
      </c>
      <c r="U31" s="37">
        <f t="shared" si="2"/>
        <v>0.017761332099907493</v>
      </c>
      <c r="V31" s="30">
        <f>ROUNDUP(Sheet1!L25*1.05,-1)</f>
        <v>65310</v>
      </c>
      <c r="W31" s="37">
        <f t="shared" si="8"/>
        <v>0.017289719626168223</v>
      </c>
      <c r="X31" s="30" t="s">
        <v>0</v>
      </c>
      <c r="Y31" s="37"/>
      <c r="Z31" s="45"/>
      <c r="AA31" s="45"/>
      <c r="AB31" s="45"/>
      <c r="AC31" s="45"/>
      <c r="AD31" s="45"/>
    </row>
    <row r="32" spans="1:30" s="46" customFormat="1" ht="13.5" customHeight="1">
      <c r="A32" s="32">
        <v>14.5</v>
      </c>
      <c r="B32" s="30">
        <f>ROUNDUP(Sheet1!B26*1.05,-1)</f>
        <v>8430</v>
      </c>
      <c r="C32" s="37">
        <f t="shared" si="9"/>
        <v>0.020581113801452784</v>
      </c>
      <c r="D32" s="30" t="s">
        <v>0</v>
      </c>
      <c r="E32" s="37"/>
      <c r="F32" s="30">
        <f>ROUNDUP(Sheet1!D26*1.05,-1)</f>
        <v>12810</v>
      </c>
      <c r="G32" s="37">
        <f t="shared" si="3"/>
        <v>0.019904458598726114</v>
      </c>
      <c r="H32" s="30">
        <f>ROUNDUP(Sheet1!E26*1.05,-1)</f>
        <v>15720</v>
      </c>
      <c r="I32" s="37">
        <f t="shared" si="3"/>
        <v>0.018134715025906734</v>
      </c>
      <c r="J32" s="30">
        <f>ROUNDUP(Sheet1!F26*1.05,-1)</f>
        <v>19300</v>
      </c>
      <c r="K32" s="37">
        <f t="shared" si="4"/>
        <v>0.018469656992084433</v>
      </c>
      <c r="L32" s="30">
        <f>ROUNDUP(Sheet1!G26*1.05,-1)</f>
        <v>23820</v>
      </c>
      <c r="M32" s="37">
        <f t="shared" si="5"/>
        <v>0.019255455712451863</v>
      </c>
      <c r="N32" s="30">
        <f>ROUNDUP(Sheet1!H26*1.05,-1)</f>
        <v>29110</v>
      </c>
      <c r="O32" s="37">
        <f t="shared" si="6"/>
        <v>0.019257703081232494</v>
      </c>
      <c r="P32" s="30">
        <f>ROUNDUP(Sheet1!I26*1.05,-1)</f>
        <v>35760</v>
      </c>
      <c r="Q32" s="37">
        <f t="shared" si="7"/>
        <v>0.01909375890567113</v>
      </c>
      <c r="R32" s="30">
        <f>ROUNDUP(Sheet1!J26*1.05,-1)</f>
        <v>44130</v>
      </c>
      <c r="S32" s="37">
        <f t="shared" si="0"/>
        <v>0.018933271761717847</v>
      </c>
      <c r="T32" s="30">
        <f>ROUNDUP(Sheet1!K26*1.05,-1)</f>
        <v>54050</v>
      </c>
      <c r="U32" s="37">
        <f t="shared" si="2"/>
        <v>0.018082501412695424</v>
      </c>
      <c r="V32" s="30">
        <f>ROUNDUP(Sheet1!L26*1.05,-1)</f>
        <v>64200</v>
      </c>
      <c r="W32" s="37">
        <f t="shared" si="8"/>
        <v>0.017916600602505155</v>
      </c>
      <c r="X32" s="30" t="s">
        <v>0</v>
      </c>
      <c r="Y32" s="37"/>
      <c r="Z32" s="45"/>
      <c r="AA32" s="45"/>
      <c r="AB32" s="45"/>
      <c r="AC32" s="45"/>
      <c r="AD32" s="45"/>
    </row>
    <row r="33" spans="1:30" s="46" customFormat="1" ht="13.5" customHeight="1">
      <c r="A33" s="33">
        <v>14</v>
      </c>
      <c r="B33" s="30">
        <f>ROUNDUP(Sheet1!B27*1.05,-1)</f>
        <v>8260</v>
      </c>
      <c r="C33" s="37">
        <f t="shared" si="9"/>
        <v>0.019753086419753086</v>
      </c>
      <c r="D33" s="30">
        <f>ROUNDUP(Sheet1!C27*1.05,-1)</f>
        <v>10280</v>
      </c>
      <c r="E33" s="37">
        <f t="shared" si="9"/>
        <v>0.020854021847070508</v>
      </c>
      <c r="F33" s="30">
        <f>ROUNDUP(Sheet1!D27*1.05,-1)</f>
        <v>12560</v>
      </c>
      <c r="G33" s="37">
        <f aca="true" t="shared" si="10" ref="G33:G58">(F33-F34)/F34</f>
        <v>0.0186536901865369</v>
      </c>
      <c r="H33" s="30">
        <f>ROUNDUP(Sheet1!E27*1.05,-1)</f>
        <v>15440</v>
      </c>
      <c r="I33" s="37">
        <f aca="true" t="shared" si="11" ref="I33:I58">(H33-H34)/H34</f>
        <v>0.019815059445178335</v>
      </c>
      <c r="J33" s="30">
        <f>ROUNDUP(Sheet1!F27*1.05,-1)</f>
        <v>18950</v>
      </c>
      <c r="K33" s="37">
        <f t="shared" si="4"/>
        <v>0.019365250134480903</v>
      </c>
      <c r="L33" s="30">
        <f>ROUNDUP(Sheet1!G27*1.05,-1)</f>
        <v>23370</v>
      </c>
      <c r="M33" s="37">
        <f t="shared" si="5"/>
        <v>0.01963350785340314</v>
      </c>
      <c r="N33" s="30">
        <f>ROUNDUP(Sheet1!H27*1.05,-1)</f>
        <v>28560</v>
      </c>
      <c r="O33" s="37">
        <f t="shared" si="6"/>
        <v>0.01890831252229754</v>
      </c>
      <c r="P33" s="30">
        <f>ROUNDUP(Sheet1!I27*1.05,-1)</f>
        <v>35090</v>
      </c>
      <c r="Q33" s="37">
        <f t="shared" si="7"/>
        <v>0.019169329073482427</v>
      </c>
      <c r="R33" s="30">
        <f>ROUNDUP(Sheet1!J27*1.05,-1)</f>
        <v>43310</v>
      </c>
      <c r="S33" s="37">
        <f t="shared" si="0"/>
        <v>0.019298658507884207</v>
      </c>
      <c r="T33" s="30">
        <f>ROUNDUP(Sheet1!K27*1.05,-1)</f>
        <v>53090</v>
      </c>
      <c r="U33" s="37">
        <f t="shared" si="2"/>
        <v>0.018610897927858788</v>
      </c>
      <c r="V33" s="30">
        <f>ROUNDUP(Sheet1!L27*1.05,-1)</f>
        <v>63070</v>
      </c>
      <c r="W33" s="37">
        <f t="shared" si="8"/>
        <v>0.01807909604519774</v>
      </c>
      <c r="X33" s="30" t="s">
        <v>0</v>
      </c>
      <c r="Y33" s="37"/>
      <c r="Z33" s="45"/>
      <c r="AA33" s="45"/>
      <c r="AB33" s="45"/>
      <c r="AC33" s="45"/>
      <c r="AD33" s="45"/>
    </row>
    <row r="34" spans="1:30" s="46" customFormat="1" ht="13.5" customHeight="1">
      <c r="A34" s="32">
        <v>13.5</v>
      </c>
      <c r="B34" s="30">
        <f>ROUNDUP(Sheet1!B28*1.05,-1)</f>
        <v>8100</v>
      </c>
      <c r="C34" s="37">
        <f t="shared" si="9"/>
        <v>0.018867924528301886</v>
      </c>
      <c r="D34" s="30">
        <f>ROUNDUP(Sheet1!C28*1.05,-1)</f>
        <v>10070</v>
      </c>
      <c r="E34" s="37">
        <f t="shared" si="9"/>
        <v>0.016145307769929364</v>
      </c>
      <c r="F34" s="30">
        <f>ROUNDUP(Sheet1!D28*1.05,-1)</f>
        <v>12330</v>
      </c>
      <c r="G34" s="37">
        <f t="shared" si="10"/>
        <v>0.019851116625310174</v>
      </c>
      <c r="H34" s="30">
        <f>ROUNDUP(Sheet1!E28*1.05,-1)</f>
        <v>15140</v>
      </c>
      <c r="I34" s="37">
        <f t="shared" si="11"/>
        <v>0.019528619528619527</v>
      </c>
      <c r="J34" s="30">
        <f>ROUNDUP(Sheet1!F28*1.05,-1)</f>
        <v>18590</v>
      </c>
      <c r="K34" s="37">
        <f t="shared" si="4"/>
        <v>0.019747668678003292</v>
      </c>
      <c r="L34" s="30">
        <f>ROUNDUP(Sheet1!G28*1.05,-1)</f>
        <v>22920</v>
      </c>
      <c r="M34" s="37">
        <f t="shared" si="5"/>
        <v>0.019119608714984436</v>
      </c>
      <c r="N34" s="30">
        <f>ROUNDUP(Sheet1!H28*1.05,-1)</f>
        <v>28030</v>
      </c>
      <c r="O34" s="37">
        <f t="shared" si="6"/>
        <v>0.020014556040756915</v>
      </c>
      <c r="P34" s="30">
        <f>ROUNDUP(Sheet1!I28*1.05,-1)</f>
        <v>34430</v>
      </c>
      <c r="Q34" s="37">
        <f t="shared" si="7"/>
        <v>0.019543973941368076</v>
      </c>
      <c r="R34" s="30">
        <f>ROUNDUP(Sheet1!J28*1.05,-1)</f>
        <v>42490</v>
      </c>
      <c r="S34" s="37">
        <f t="shared" si="0"/>
        <v>0.019678425725941924</v>
      </c>
      <c r="T34" s="30">
        <f>ROUNDUP(Sheet1!K28*1.05,-1)</f>
        <v>52120</v>
      </c>
      <c r="U34" s="37">
        <f t="shared" si="2"/>
        <v>0.019163081736409855</v>
      </c>
      <c r="V34" s="30">
        <f>ROUNDUP(Sheet1!L28*1.05,-1)</f>
        <v>61950</v>
      </c>
      <c r="W34" s="37">
        <f t="shared" si="8"/>
        <v>0.01824457593688363</v>
      </c>
      <c r="X34" s="30" t="s">
        <v>0</v>
      </c>
      <c r="Y34" s="37"/>
      <c r="Z34" s="45"/>
      <c r="AA34" s="45"/>
      <c r="AB34" s="45"/>
      <c r="AC34" s="45"/>
      <c r="AD34" s="45"/>
    </row>
    <row r="35" spans="1:30" s="46" customFormat="1" ht="13.5" customHeight="1">
      <c r="A35" s="33">
        <v>13</v>
      </c>
      <c r="B35" s="30">
        <f>ROUNDUP(Sheet1!B29*1.05,-1)</f>
        <v>7950</v>
      </c>
      <c r="C35" s="37">
        <f t="shared" si="9"/>
        <v>0.02053915275994865</v>
      </c>
      <c r="D35" s="30">
        <f>ROUNDUP(Sheet1!C29*1.05,-1)</f>
        <v>9910</v>
      </c>
      <c r="E35" s="37">
        <f t="shared" si="9"/>
        <v>0.02059732234809475</v>
      </c>
      <c r="F35" s="30">
        <f>ROUNDUP(Sheet1!D29*1.05,-1)</f>
        <v>12090</v>
      </c>
      <c r="G35" s="37">
        <f t="shared" si="10"/>
        <v>0.0193929173693086</v>
      </c>
      <c r="H35" s="30">
        <f>ROUNDUP(Sheet1!E29*1.05,-1)</f>
        <v>14850</v>
      </c>
      <c r="I35" s="37">
        <f t="shared" si="11"/>
        <v>0.019217570350034317</v>
      </c>
      <c r="J35" s="30">
        <f>ROUNDUP(Sheet1!F29*1.05,-1)</f>
        <v>18230</v>
      </c>
      <c r="K35" s="37">
        <f t="shared" si="4"/>
        <v>0.019005030743432086</v>
      </c>
      <c r="L35" s="30">
        <f>ROUNDUP(Sheet1!G29*1.05,-1)</f>
        <v>22490</v>
      </c>
      <c r="M35" s="37">
        <f t="shared" si="5"/>
        <v>0.02041742286751361</v>
      </c>
      <c r="N35" s="30">
        <f>ROUNDUP(Sheet1!H29*1.05,-1)</f>
        <v>27480</v>
      </c>
      <c r="O35" s="37">
        <f t="shared" si="6"/>
        <v>0.018532246108228317</v>
      </c>
      <c r="P35" s="30">
        <f>ROUNDUP(Sheet1!I29*1.05,-1)</f>
        <v>33770</v>
      </c>
      <c r="Q35" s="37">
        <f t="shared" si="7"/>
        <v>0.019010259505129752</v>
      </c>
      <c r="R35" s="30">
        <f>ROUNDUP(Sheet1!J29*1.05,-1)</f>
        <v>41670</v>
      </c>
      <c r="S35" s="37">
        <f t="shared" si="0"/>
        <v>0.019075568598679385</v>
      </c>
      <c r="T35" s="30">
        <f>ROUNDUP(Sheet1!K29*1.05,-1)</f>
        <v>51140</v>
      </c>
      <c r="U35" s="37">
        <f t="shared" si="2"/>
        <v>0.019334263504086107</v>
      </c>
      <c r="V35" s="30">
        <f>ROUNDUP(Sheet1!L29*1.05,-1)</f>
        <v>60840</v>
      </c>
      <c r="W35" s="37">
        <f t="shared" si="8"/>
        <v>0.018924803215541786</v>
      </c>
      <c r="X35" s="30" t="s">
        <v>0</v>
      </c>
      <c r="Y35" s="37"/>
      <c r="Z35" s="45"/>
      <c r="AA35" s="45"/>
      <c r="AB35" s="45"/>
      <c r="AC35" s="45"/>
      <c r="AD35" s="45"/>
    </row>
    <row r="36" spans="1:30" s="46" customFormat="1" ht="13.5" customHeight="1">
      <c r="A36" s="32">
        <v>12.5</v>
      </c>
      <c r="B36" s="30">
        <f>ROUNDUP(Sheet1!B30*1.05,-1)</f>
        <v>7790</v>
      </c>
      <c r="C36" s="37">
        <f t="shared" si="9"/>
        <v>0.01963350785340314</v>
      </c>
      <c r="D36" s="30">
        <f>ROUNDUP(Sheet1!C30*1.05,-1)</f>
        <v>9710</v>
      </c>
      <c r="E36" s="37">
        <f t="shared" si="9"/>
        <v>0.01995798319327731</v>
      </c>
      <c r="F36" s="30">
        <f>ROUNDUP(Sheet1!D30*1.05,-1)</f>
        <v>11860</v>
      </c>
      <c r="G36" s="37">
        <f t="shared" si="10"/>
        <v>0.019776440240756664</v>
      </c>
      <c r="H36" s="30">
        <f>ROUNDUP(Sheet1!E30*1.05,-1)</f>
        <v>14570</v>
      </c>
      <c r="I36" s="37">
        <f t="shared" si="11"/>
        <v>0.01816911250873515</v>
      </c>
      <c r="J36" s="30">
        <f>ROUNDUP(Sheet1!F30*1.05,-1)</f>
        <v>17890</v>
      </c>
      <c r="K36" s="37">
        <f t="shared" si="4"/>
        <v>0.019373219373219373</v>
      </c>
      <c r="L36" s="30">
        <f>ROUNDUP(Sheet1!G30*1.05,-1)</f>
        <v>22040</v>
      </c>
      <c r="M36" s="37">
        <f t="shared" si="5"/>
        <v>0.01942645698427382</v>
      </c>
      <c r="N36" s="30">
        <f>ROUNDUP(Sheet1!H30*1.05,-1)</f>
        <v>26980</v>
      </c>
      <c r="O36" s="37">
        <f t="shared" si="6"/>
        <v>0.019652305366591082</v>
      </c>
      <c r="P36" s="30">
        <f>ROUNDUP(Sheet1!I30*1.05,-1)</f>
        <v>33140</v>
      </c>
      <c r="Q36" s="37">
        <f t="shared" si="7"/>
        <v>0.01937865272223931</v>
      </c>
      <c r="R36" s="30">
        <f>ROUNDUP(Sheet1!J30*1.05,-1)</f>
        <v>40890</v>
      </c>
      <c r="S36" s="37">
        <f t="shared" si="0"/>
        <v>0.01970074812967581</v>
      </c>
      <c r="T36" s="30">
        <f>ROUNDUP(Sheet1!K30*1.05,-1)</f>
        <v>50170</v>
      </c>
      <c r="U36" s="37">
        <f t="shared" si="2"/>
        <v>0.019301097114993906</v>
      </c>
      <c r="V36" s="30">
        <f>ROUNDUP(Sheet1!L30*1.05,-1)</f>
        <v>59710</v>
      </c>
      <c r="W36" s="37">
        <f t="shared" si="8"/>
        <v>0.019115890083632018</v>
      </c>
      <c r="X36" s="30" t="s">
        <v>0</v>
      </c>
      <c r="Y36" s="37"/>
      <c r="Z36" s="45"/>
      <c r="AA36" s="45"/>
      <c r="AB36" s="45"/>
      <c r="AC36" s="45"/>
      <c r="AD36" s="45"/>
    </row>
    <row r="37" spans="1:30" s="46" customFormat="1" ht="13.5" customHeight="1">
      <c r="A37" s="33">
        <v>12</v>
      </c>
      <c r="B37" s="30">
        <f>ROUNDUP(Sheet1!B31*1.05,-1)</f>
        <v>7640</v>
      </c>
      <c r="C37" s="37">
        <f t="shared" si="9"/>
        <v>0.0213903743315508</v>
      </c>
      <c r="D37" s="30">
        <f>ROUNDUP(Sheet1!C31*1.05,-1)</f>
        <v>9520</v>
      </c>
      <c r="E37" s="37">
        <f t="shared" si="9"/>
        <v>0.020364415862808145</v>
      </c>
      <c r="F37" s="30">
        <f>ROUNDUP(Sheet1!D31*1.05,-1)</f>
        <v>11630</v>
      </c>
      <c r="G37" s="37">
        <f t="shared" si="10"/>
        <v>0.02017543859649123</v>
      </c>
      <c r="H37" s="30">
        <f>ROUNDUP(Sheet1!E31*1.05,-1)</f>
        <v>14310</v>
      </c>
      <c r="I37" s="37">
        <f t="shared" si="11"/>
        <v>0.019957234497505347</v>
      </c>
      <c r="J37" s="30">
        <f>ROUNDUP(Sheet1!F31*1.05,-1)</f>
        <v>17550</v>
      </c>
      <c r="K37" s="37">
        <f t="shared" si="4"/>
        <v>0.020348837209302327</v>
      </c>
      <c r="L37" s="30">
        <f>ROUNDUP(Sheet1!G31*1.05,-1)</f>
        <v>21620</v>
      </c>
      <c r="M37" s="37">
        <f t="shared" si="5"/>
        <v>0.020292590844738084</v>
      </c>
      <c r="N37" s="30">
        <f>ROUNDUP(Sheet1!H31*1.05,-1)</f>
        <v>26460</v>
      </c>
      <c r="O37" s="37">
        <f t="shared" si="6"/>
        <v>0.018867924528301886</v>
      </c>
      <c r="P37" s="30">
        <f>ROUNDUP(Sheet1!I31*1.05,-1)</f>
        <v>32510</v>
      </c>
      <c r="Q37" s="37">
        <f t="shared" si="7"/>
        <v>0.019122257053291535</v>
      </c>
      <c r="R37" s="30">
        <f>ROUNDUP(Sheet1!J31*1.05,-1)</f>
        <v>40100</v>
      </c>
      <c r="S37" s="37">
        <f t="shared" si="0"/>
        <v>0.018800813008130083</v>
      </c>
      <c r="T37" s="30">
        <f>ROUNDUP(Sheet1!K31*1.05,-1)</f>
        <v>49220</v>
      </c>
      <c r="U37" s="37">
        <f t="shared" si="2"/>
        <v>0.019258645682335887</v>
      </c>
      <c r="V37" s="30">
        <f>ROUNDUP(Sheet1!L31*1.05,-1)</f>
        <v>58590</v>
      </c>
      <c r="W37" s="37">
        <f t="shared" si="8"/>
        <v>0.019311064718162838</v>
      </c>
      <c r="X37" s="30" t="s">
        <v>0</v>
      </c>
      <c r="Y37" s="37"/>
      <c r="Z37" s="45"/>
      <c r="AA37" s="45"/>
      <c r="AB37" s="45"/>
      <c r="AC37" s="45"/>
      <c r="AD37" s="45"/>
    </row>
    <row r="38" spans="1:30" s="46" customFormat="1" ht="13.5" customHeight="1">
      <c r="A38" s="32">
        <v>11.5</v>
      </c>
      <c r="B38" s="30">
        <f>ROUNDUP(Sheet1!B32*1.05,-1)</f>
        <v>7480</v>
      </c>
      <c r="C38" s="37">
        <f t="shared" si="9"/>
        <v>0.020463847203274217</v>
      </c>
      <c r="D38" s="30">
        <f>ROUNDUP(Sheet1!C32*1.05,-1)</f>
        <v>9330</v>
      </c>
      <c r="E38" s="37">
        <f t="shared" si="9"/>
        <v>0.019672131147540985</v>
      </c>
      <c r="F38" s="30">
        <f>ROUNDUP(Sheet1!D32*1.05,-1)</f>
        <v>11400</v>
      </c>
      <c r="G38" s="37">
        <f t="shared" si="10"/>
        <v>0.01967799642218247</v>
      </c>
      <c r="H38" s="30">
        <f>ROUNDUP(Sheet1!E32*1.05,-1)</f>
        <v>14030</v>
      </c>
      <c r="I38" s="37">
        <f t="shared" si="11"/>
        <v>0.019622093023255814</v>
      </c>
      <c r="J38" s="30">
        <f>ROUNDUP(Sheet1!F32*1.05,-1)</f>
        <v>17200</v>
      </c>
      <c r="K38" s="37">
        <f t="shared" si="4"/>
        <v>0.018957345971563982</v>
      </c>
      <c r="L38" s="30">
        <f>ROUNDUP(Sheet1!G32*1.05,-1)</f>
        <v>21190</v>
      </c>
      <c r="M38" s="37">
        <f t="shared" si="5"/>
        <v>0.01973051010587103</v>
      </c>
      <c r="N38" s="30">
        <f>ROUNDUP(Sheet1!H32*1.05,-1)</f>
        <v>25970</v>
      </c>
      <c r="O38" s="37">
        <f t="shared" si="6"/>
        <v>0.01963093835885355</v>
      </c>
      <c r="P38" s="30">
        <f>ROUNDUP(Sheet1!I32*1.05,-1)</f>
        <v>31900</v>
      </c>
      <c r="Q38" s="37">
        <f t="shared" si="7"/>
        <v>0.019495046340683924</v>
      </c>
      <c r="R38" s="30">
        <f>ROUNDUP(Sheet1!J32*1.05,-1)</f>
        <v>39360</v>
      </c>
      <c r="S38" s="37">
        <f t="shared" si="0"/>
        <v>0.019161056447436563</v>
      </c>
      <c r="T38" s="30">
        <f>ROUNDUP(Sheet1!K32*1.05,-1)</f>
        <v>48290</v>
      </c>
      <c r="U38" s="37">
        <f t="shared" si="2"/>
        <v>0.018991348385735386</v>
      </c>
      <c r="V38" s="30">
        <f>ROUNDUP(Sheet1!L32*1.05,-1)</f>
        <v>57480</v>
      </c>
      <c r="W38" s="37">
        <f t="shared" si="8"/>
        <v>0.019510464703795673</v>
      </c>
      <c r="X38" s="30" t="s">
        <v>0</v>
      </c>
      <c r="Y38" s="37"/>
      <c r="Z38" s="45"/>
      <c r="AA38" s="45"/>
      <c r="AB38" s="45"/>
      <c r="AC38" s="45"/>
      <c r="AD38" s="45"/>
    </row>
    <row r="39" spans="1:30" s="46" customFormat="1" ht="13.5" customHeight="1">
      <c r="A39" s="33">
        <v>11</v>
      </c>
      <c r="B39" s="30">
        <f>ROUNDUP(Sheet1!B33*1.05,-1)</f>
        <v>7330</v>
      </c>
      <c r="C39" s="37">
        <f t="shared" si="9"/>
        <v>0.016643550624133148</v>
      </c>
      <c r="D39" s="30">
        <f>ROUNDUP(Sheet1!C33*1.05,-1)</f>
        <v>9150</v>
      </c>
      <c r="E39" s="37">
        <f t="shared" si="9"/>
        <v>0.020066889632107024</v>
      </c>
      <c r="F39" s="30">
        <f>ROUNDUP(Sheet1!D33*1.05,-1)</f>
        <v>11180</v>
      </c>
      <c r="G39" s="37">
        <f t="shared" si="10"/>
        <v>0.019143117593436645</v>
      </c>
      <c r="H39" s="30">
        <f>ROUNDUP(Sheet1!E33*1.05,-1)</f>
        <v>13760</v>
      </c>
      <c r="I39" s="37">
        <f t="shared" si="11"/>
        <v>0.01925925925925926</v>
      </c>
      <c r="J39" s="30">
        <f>ROUNDUP(Sheet1!F33*1.05,-1)</f>
        <v>16880</v>
      </c>
      <c r="K39" s="37">
        <f t="shared" si="4"/>
        <v>0.019939577039274924</v>
      </c>
      <c r="L39" s="30">
        <f>ROUNDUP(Sheet1!G33*1.05,-1)</f>
        <v>20780</v>
      </c>
      <c r="M39" s="37">
        <f t="shared" si="5"/>
        <v>0.0206286836935167</v>
      </c>
      <c r="N39" s="30">
        <f>ROUNDUP(Sheet1!H33*1.05,-1)</f>
        <v>25470</v>
      </c>
      <c r="O39" s="37">
        <f t="shared" si="6"/>
        <v>0.020024028834601523</v>
      </c>
      <c r="P39" s="30">
        <f>ROUNDUP(Sheet1!I33*1.05,-1)</f>
        <v>31290</v>
      </c>
      <c r="Q39" s="37">
        <f t="shared" si="7"/>
        <v>0.019550342130987292</v>
      </c>
      <c r="R39" s="30">
        <f>ROUNDUP(Sheet1!J33*1.05,-1)</f>
        <v>38620</v>
      </c>
      <c r="S39" s="37">
        <f t="shared" si="0"/>
        <v>0.019535374868004225</v>
      </c>
      <c r="T39" s="30">
        <f>ROUNDUP(Sheet1!K33*1.05,-1)</f>
        <v>47390</v>
      </c>
      <c r="U39" s="37">
        <f t="shared" si="2"/>
        <v>0.01979771895846783</v>
      </c>
      <c r="V39" s="30">
        <f>ROUNDUP(Sheet1!L33*1.05,-1)</f>
        <v>56380</v>
      </c>
      <c r="W39" s="37">
        <f t="shared" si="8"/>
        <v>0.020083227790844944</v>
      </c>
      <c r="X39" s="30" t="s">
        <v>0</v>
      </c>
      <c r="Y39" s="37"/>
      <c r="Z39" s="45"/>
      <c r="AA39" s="45"/>
      <c r="AB39" s="45"/>
      <c r="AC39" s="45"/>
      <c r="AD39" s="45"/>
    </row>
    <row r="40" spans="1:30" s="46" customFormat="1" ht="13.5" customHeight="1">
      <c r="A40" s="32">
        <v>10.5</v>
      </c>
      <c r="B40" s="30">
        <f>ROUNDUP(Sheet1!B34*1.05,-1)</f>
        <v>7210</v>
      </c>
      <c r="C40" s="37">
        <f t="shared" si="9"/>
        <v>0.02269503546099291</v>
      </c>
      <c r="D40" s="30">
        <f>ROUNDUP(Sheet1!C34*1.05,-1)</f>
        <v>8970</v>
      </c>
      <c r="E40" s="37">
        <f t="shared" si="9"/>
        <v>0.019318181818181818</v>
      </c>
      <c r="F40" s="30">
        <f>ROUNDUP(Sheet1!D34*1.05,-1)</f>
        <v>10970</v>
      </c>
      <c r="G40" s="37">
        <f t="shared" si="10"/>
        <v>0.019516728624535316</v>
      </c>
      <c r="H40" s="30">
        <f>ROUNDUP(Sheet1!E34*1.05,-1)</f>
        <v>13500</v>
      </c>
      <c r="I40" s="37">
        <f t="shared" si="11"/>
        <v>0.02040816326530612</v>
      </c>
      <c r="J40" s="30">
        <f>ROUNDUP(Sheet1!F34*1.05,-1)</f>
        <v>16550</v>
      </c>
      <c r="K40" s="37">
        <f t="shared" si="4"/>
        <v>0.019088669950738917</v>
      </c>
      <c r="L40" s="30">
        <f>ROUNDUP(Sheet1!G34*1.05,-1)</f>
        <v>20360</v>
      </c>
      <c r="M40" s="37">
        <f t="shared" si="5"/>
        <v>0.019529293940911366</v>
      </c>
      <c r="N40" s="30">
        <f>ROUNDUP(Sheet1!H34*1.05,-1)</f>
        <v>24970</v>
      </c>
      <c r="O40" s="37">
        <f t="shared" si="6"/>
        <v>0.019599836668027767</v>
      </c>
      <c r="P40" s="30">
        <f>ROUNDUP(Sheet1!I34*1.05,-1)</f>
        <v>30690</v>
      </c>
      <c r="Q40" s="37">
        <f t="shared" si="7"/>
        <v>0.019601328903654486</v>
      </c>
      <c r="R40" s="30">
        <f>ROUNDUP(Sheet1!J34*1.05,-1)</f>
        <v>37880</v>
      </c>
      <c r="S40" s="37">
        <f aca="true" t="shared" si="12" ref="S40:S58">(R40-R41)/R41</f>
        <v>0.020474137931034482</v>
      </c>
      <c r="T40" s="30">
        <f>ROUNDUP(Sheet1!K34*1.05,-1)</f>
        <v>46470</v>
      </c>
      <c r="U40" s="37">
        <f t="shared" si="2"/>
        <v>0.020197585071350166</v>
      </c>
      <c r="V40" s="30">
        <f>ROUNDUP(Sheet1!L34*1.05,-1)</f>
        <v>55270</v>
      </c>
      <c r="W40" s="37">
        <f t="shared" si="8"/>
        <v>0.020306442680450433</v>
      </c>
      <c r="X40" s="30" t="s">
        <v>0</v>
      </c>
      <c r="Y40" s="37"/>
      <c r="Z40" s="45"/>
      <c r="AA40" s="45"/>
      <c r="AB40" s="45"/>
      <c r="AC40" s="45"/>
      <c r="AD40" s="45"/>
    </row>
    <row r="41" spans="1:30" s="46" customFormat="1" ht="13.5" customHeight="1">
      <c r="A41" s="33">
        <v>10</v>
      </c>
      <c r="B41" s="30">
        <f>ROUNDUP(Sheet1!B35*1.05,-1)</f>
        <v>7050</v>
      </c>
      <c r="C41" s="37">
        <f t="shared" si="9"/>
        <v>0.01878612716763006</v>
      </c>
      <c r="D41" s="30">
        <f>ROUNDUP(Sheet1!C35*1.05,-1)</f>
        <v>8800</v>
      </c>
      <c r="E41" s="37">
        <f t="shared" si="9"/>
        <v>0.022067363530778164</v>
      </c>
      <c r="F41" s="30">
        <f>ROUNDUP(Sheet1!D35*1.05,-1)</f>
        <v>10760</v>
      </c>
      <c r="G41" s="37">
        <f t="shared" si="10"/>
        <v>0.020872865275142316</v>
      </c>
      <c r="H41" s="30">
        <f>ROUNDUP(Sheet1!E35*1.05,-1)</f>
        <v>13230</v>
      </c>
      <c r="I41" s="37">
        <f t="shared" si="11"/>
        <v>0.020046260601387818</v>
      </c>
      <c r="J41" s="30">
        <f>ROUNDUP(Sheet1!F35*1.05,-1)</f>
        <v>16240</v>
      </c>
      <c r="K41" s="37">
        <f t="shared" si="4"/>
        <v>0.020100502512562814</v>
      </c>
      <c r="L41" s="30">
        <f>ROUNDUP(Sheet1!G35*1.05,-1)</f>
        <v>19970</v>
      </c>
      <c r="M41" s="37">
        <f t="shared" si="5"/>
        <v>0.019918283963227784</v>
      </c>
      <c r="N41" s="30">
        <f>ROUNDUP(Sheet1!H35*1.05,-1)</f>
        <v>24490</v>
      </c>
      <c r="O41" s="37">
        <f t="shared" si="6"/>
        <v>0.019991670137442734</v>
      </c>
      <c r="P41" s="30">
        <f>ROUNDUP(Sheet1!I35*1.05,-1)</f>
        <v>30100</v>
      </c>
      <c r="Q41" s="37">
        <f t="shared" si="7"/>
        <v>0.019993222636394442</v>
      </c>
      <c r="R41" s="30">
        <f>ROUNDUP(Sheet1!J35*1.05,-1)</f>
        <v>37120</v>
      </c>
      <c r="S41" s="37">
        <f t="shared" si="12"/>
        <v>0.019500137324910738</v>
      </c>
      <c r="T41" s="30">
        <f>ROUNDUP(Sheet1!K35*1.05,-1)</f>
        <v>45550</v>
      </c>
      <c r="U41" s="37">
        <f t="shared" si="2"/>
        <v>0.01947179946284691</v>
      </c>
      <c r="V41" s="30">
        <f>ROUNDUP(Sheet1!L35*1.05,-1)</f>
        <v>54170</v>
      </c>
      <c r="W41" s="37">
        <f t="shared" si="8"/>
        <v>0.020919713531850737</v>
      </c>
      <c r="X41" s="30">
        <f>ROUNDUP(Sheet1!M35*1.05,-1)</f>
        <v>69810</v>
      </c>
      <c r="Y41" s="37">
        <f aca="true" t="shared" si="13" ref="Y41:Y58">(X41-X42)/X42</f>
        <v>0.016305139030426553</v>
      </c>
      <c r="Z41" s="45"/>
      <c r="AA41" s="45"/>
      <c r="AB41" s="45"/>
      <c r="AC41" s="45"/>
      <c r="AD41" s="45"/>
    </row>
    <row r="42" spans="1:30" s="46" customFormat="1" ht="13.5" customHeight="1">
      <c r="A42" s="32">
        <v>9.5</v>
      </c>
      <c r="B42" s="30">
        <f>ROUNDUP(Sheet1!B36*1.05,-1)</f>
        <v>6920</v>
      </c>
      <c r="C42" s="37">
        <f t="shared" si="9"/>
        <v>0.01914580265095729</v>
      </c>
      <c r="D42" s="30">
        <f>ROUNDUP(Sheet1!C36*1.05,-1)</f>
        <v>8610</v>
      </c>
      <c r="E42" s="37">
        <f t="shared" si="9"/>
        <v>0.01893491124260355</v>
      </c>
      <c r="F42" s="30">
        <f>ROUNDUP(Sheet1!D36*1.05,-1)</f>
        <v>10540</v>
      </c>
      <c r="G42" s="37">
        <f t="shared" si="10"/>
        <v>0.018357487922705314</v>
      </c>
      <c r="H42" s="30">
        <f>ROUNDUP(Sheet1!E36*1.05,-1)</f>
        <v>12970</v>
      </c>
      <c r="I42" s="37">
        <f t="shared" si="11"/>
        <v>0.018853102906520033</v>
      </c>
      <c r="J42" s="30">
        <f>ROUNDUP(Sheet1!F36*1.05,-1)</f>
        <v>15920</v>
      </c>
      <c r="K42" s="37">
        <f t="shared" si="4"/>
        <v>0.01985906470211403</v>
      </c>
      <c r="L42" s="30">
        <f>ROUNDUP(Sheet1!G36*1.05,-1)</f>
        <v>19580</v>
      </c>
      <c r="M42" s="37">
        <f t="shared" si="5"/>
        <v>0.019791666666666666</v>
      </c>
      <c r="N42" s="30">
        <f>ROUNDUP(Sheet1!H36*1.05,-1)</f>
        <v>24010</v>
      </c>
      <c r="O42" s="37">
        <f t="shared" si="6"/>
        <v>0.019532908704883226</v>
      </c>
      <c r="P42" s="30">
        <f>ROUNDUP(Sheet1!I36*1.05,-1)</f>
        <v>29510</v>
      </c>
      <c r="Q42" s="37">
        <f t="shared" si="7"/>
        <v>0.020048392671966817</v>
      </c>
      <c r="R42" s="30">
        <f>ROUNDUP(Sheet1!J36*1.05,-1)</f>
        <v>36410</v>
      </c>
      <c r="S42" s="37">
        <f t="shared" si="12"/>
        <v>0.020173718128327262</v>
      </c>
      <c r="T42" s="30">
        <f>ROUNDUP(Sheet1!K36*1.05,-1)</f>
        <v>44680</v>
      </c>
      <c r="U42" s="37">
        <f t="shared" si="2"/>
        <v>0.01985847979913262</v>
      </c>
      <c r="V42" s="30">
        <f>ROUNDUP(Sheet1!L36*1.05,-1)</f>
        <v>53060</v>
      </c>
      <c r="W42" s="37">
        <f t="shared" si="8"/>
        <v>0.021170130869899922</v>
      </c>
      <c r="X42" s="30">
        <f>ROUNDUP(Sheet1!M36*1.05,-1)</f>
        <v>68690</v>
      </c>
      <c r="Y42" s="37">
        <f t="shared" si="13"/>
        <v>0.016725873297809356</v>
      </c>
      <c r="Z42" s="45"/>
      <c r="AA42" s="45"/>
      <c r="AB42" s="45"/>
      <c r="AC42" s="45"/>
      <c r="AD42" s="45"/>
    </row>
    <row r="43" spans="1:30" s="46" customFormat="1" ht="13.5" customHeight="1">
      <c r="A43" s="33">
        <v>9</v>
      </c>
      <c r="B43" s="30">
        <f>ROUNDUP(Sheet1!B37*1.05,-1)</f>
        <v>6790</v>
      </c>
      <c r="C43" s="37">
        <f t="shared" si="9"/>
        <v>0.021052631578947368</v>
      </c>
      <c r="D43" s="30">
        <f>ROUNDUP(Sheet1!C37*1.05,-1)</f>
        <v>8450</v>
      </c>
      <c r="E43" s="37">
        <f t="shared" si="9"/>
        <v>0.019300361881785282</v>
      </c>
      <c r="F43" s="30">
        <f>ROUNDUP(Sheet1!D37*1.05,-1)</f>
        <v>10350</v>
      </c>
      <c r="G43" s="37">
        <f t="shared" si="10"/>
        <v>0.019704433497536946</v>
      </c>
      <c r="H43" s="30">
        <f>ROUNDUP(Sheet1!E37*1.05,-1)</f>
        <v>12730</v>
      </c>
      <c r="I43" s="37">
        <f t="shared" si="11"/>
        <v>0.020850040096230954</v>
      </c>
      <c r="J43" s="30">
        <f>ROUNDUP(Sheet1!F37*1.05,-1)</f>
        <v>15610</v>
      </c>
      <c r="K43" s="37">
        <f t="shared" si="4"/>
        <v>0.020928711576193592</v>
      </c>
      <c r="L43" s="30">
        <f>ROUNDUP(Sheet1!G37*1.05,-1)</f>
        <v>19200</v>
      </c>
      <c r="M43" s="37">
        <f t="shared" si="5"/>
        <v>0.02073365231259968</v>
      </c>
      <c r="N43" s="30">
        <f>ROUNDUP(Sheet1!H37*1.05,-1)</f>
        <v>23550</v>
      </c>
      <c r="O43" s="37">
        <f t="shared" si="6"/>
        <v>0.020363951473136917</v>
      </c>
      <c r="P43" s="30">
        <f>ROUNDUP(Sheet1!I37*1.05,-1)</f>
        <v>28930</v>
      </c>
      <c r="Q43" s="37">
        <f t="shared" si="7"/>
        <v>0.020458553791887126</v>
      </c>
      <c r="R43" s="30">
        <f>ROUNDUP(Sheet1!J37*1.05,-1)</f>
        <v>35690</v>
      </c>
      <c r="S43" s="37">
        <f t="shared" si="12"/>
        <v>0.02029731275014294</v>
      </c>
      <c r="T43" s="30">
        <f>ROUNDUP(Sheet1!K37*1.05,-1)</f>
        <v>43810</v>
      </c>
      <c r="U43" s="37">
        <f t="shared" si="2"/>
        <v>0.020023282887077998</v>
      </c>
      <c r="V43" s="30">
        <f>ROUNDUP(Sheet1!L37*1.05,-1)</f>
        <v>51960</v>
      </c>
      <c r="W43" s="37">
        <f t="shared" si="8"/>
        <v>0.021427167289168467</v>
      </c>
      <c r="X43" s="30">
        <f>ROUNDUP(Sheet1!M37*1.05,-1)</f>
        <v>67560</v>
      </c>
      <c r="Y43" s="37">
        <f t="shared" si="13"/>
        <v>0.016857314870559904</v>
      </c>
      <c r="Z43" s="45"/>
      <c r="AA43" s="45"/>
      <c r="AB43" s="45"/>
      <c r="AC43" s="45"/>
      <c r="AD43" s="45"/>
    </row>
    <row r="44" spans="1:30" s="46" customFormat="1" ht="13.5" customHeight="1">
      <c r="A44" s="32">
        <v>8.5</v>
      </c>
      <c r="B44" s="30">
        <f>ROUNDUP(Sheet1!B38*1.05,-1)</f>
        <v>6650</v>
      </c>
      <c r="C44" s="37">
        <f t="shared" si="9"/>
        <v>0.018376722817764167</v>
      </c>
      <c r="D44" s="30">
        <f>ROUNDUP(Sheet1!C38*1.05,-1)</f>
        <v>8290</v>
      </c>
      <c r="E44" s="37">
        <f t="shared" si="9"/>
        <v>0.020935960591133004</v>
      </c>
      <c r="F44" s="30">
        <f>ROUNDUP(Sheet1!D38*1.05,-1)</f>
        <v>10150</v>
      </c>
      <c r="G44" s="37">
        <f t="shared" si="10"/>
        <v>0.020100502512562814</v>
      </c>
      <c r="H44" s="30">
        <f>ROUNDUP(Sheet1!E38*1.05,-1)</f>
        <v>12470</v>
      </c>
      <c r="I44" s="37">
        <f t="shared" si="11"/>
        <v>0.020458265139116204</v>
      </c>
      <c r="J44" s="30">
        <f>ROUNDUP(Sheet1!F38*1.05,-1)</f>
        <v>15290</v>
      </c>
      <c r="K44" s="37">
        <f t="shared" si="4"/>
        <v>0.019333333333333334</v>
      </c>
      <c r="L44" s="30">
        <f>ROUNDUP(Sheet1!G38*1.05,-1)</f>
        <v>18810</v>
      </c>
      <c r="M44" s="37">
        <f t="shared" si="5"/>
        <v>0.020065075921908895</v>
      </c>
      <c r="N44" s="30">
        <f>ROUNDUP(Sheet1!H38*1.05,-1)</f>
        <v>23080</v>
      </c>
      <c r="O44" s="37">
        <f t="shared" si="6"/>
        <v>0.020335985853227233</v>
      </c>
      <c r="P44" s="30">
        <f>ROUNDUP(Sheet1!I38*1.05,-1)</f>
        <v>28350</v>
      </c>
      <c r="Q44" s="37">
        <f t="shared" si="7"/>
        <v>0.019784172661870502</v>
      </c>
      <c r="R44" s="30">
        <f>ROUNDUP(Sheet1!J38*1.05,-1)</f>
        <v>34980</v>
      </c>
      <c r="S44" s="37">
        <f t="shared" si="12"/>
        <v>0.02071782900496061</v>
      </c>
      <c r="T44" s="30">
        <f>ROUNDUP(Sheet1!K38*1.05,-1)</f>
        <v>42950</v>
      </c>
      <c r="U44" s="37">
        <f t="shared" si="2"/>
        <v>0.020917518421678154</v>
      </c>
      <c r="V44" s="30">
        <f>ROUNDUP(Sheet1!L38*1.05,-1)</f>
        <v>50870</v>
      </c>
      <c r="W44" s="37">
        <f t="shared" si="8"/>
        <v>0.022307073954983922</v>
      </c>
      <c r="X44" s="30">
        <f>ROUNDUP(Sheet1!M38*1.05,-1)</f>
        <v>66440</v>
      </c>
      <c r="Y44" s="37">
        <f t="shared" si="13"/>
        <v>0.01730209768794978</v>
      </c>
      <c r="Z44" s="45"/>
      <c r="AA44" s="45"/>
      <c r="AB44" s="45"/>
      <c r="AC44" s="45"/>
      <c r="AD44" s="45"/>
    </row>
    <row r="45" spans="1:30" s="46" customFormat="1" ht="13.5" customHeight="1">
      <c r="A45" s="33">
        <v>8</v>
      </c>
      <c r="B45" s="30">
        <f>ROUNDUP(Sheet1!B39*1.05,-1)</f>
        <v>6530</v>
      </c>
      <c r="C45" s="37">
        <f t="shared" si="9"/>
        <v>0.0203125</v>
      </c>
      <c r="D45" s="30">
        <f>ROUNDUP(Sheet1!C39*1.05,-1)</f>
        <v>8120</v>
      </c>
      <c r="E45" s="37">
        <f t="shared" si="9"/>
        <v>0.020100502512562814</v>
      </c>
      <c r="F45" s="30">
        <f>ROUNDUP(Sheet1!D39*1.05,-1)</f>
        <v>9950</v>
      </c>
      <c r="G45" s="37">
        <f t="shared" si="10"/>
        <v>0.021560574948665298</v>
      </c>
      <c r="H45" s="30">
        <f>ROUNDUP(Sheet1!E39*1.05,-1)</f>
        <v>12220</v>
      </c>
      <c r="I45" s="37">
        <f t="shared" si="11"/>
        <v>0.021739130434782608</v>
      </c>
      <c r="J45" s="30">
        <f>ROUNDUP(Sheet1!F39*1.05,-1)</f>
        <v>15000</v>
      </c>
      <c r="K45" s="37">
        <f t="shared" si="4"/>
        <v>0.021798365122615803</v>
      </c>
      <c r="L45" s="30">
        <f>ROUNDUP(Sheet1!G39*1.05,-1)</f>
        <v>18440</v>
      </c>
      <c r="M45" s="37">
        <f t="shared" si="5"/>
        <v>0.021040974529346623</v>
      </c>
      <c r="N45" s="30">
        <f>ROUNDUP(Sheet1!H39*1.05,-1)</f>
        <v>22620</v>
      </c>
      <c r="O45" s="37">
        <f t="shared" si="6"/>
        <v>0.02029769959404601</v>
      </c>
      <c r="P45" s="30">
        <f>ROUNDUP(Sheet1!I39*1.05,-1)</f>
        <v>27800</v>
      </c>
      <c r="Q45" s="37">
        <f t="shared" si="7"/>
        <v>0.02093279471171502</v>
      </c>
      <c r="R45" s="30">
        <f>ROUNDUP(Sheet1!J39*1.05,-1)</f>
        <v>34270</v>
      </c>
      <c r="S45" s="37">
        <f t="shared" si="12"/>
        <v>0.021460506706408346</v>
      </c>
      <c r="T45" s="30">
        <f>ROUNDUP(Sheet1!K39*1.05,-1)</f>
        <v>42070</v>
      </c>
      <c r="U45" s="37">
        <f t="shared" si="2"/>
        <v>0.021364408837096383</v>
      </c>
      <c r="V45" s="30">
        <f>ROUNDUP(Sheet1!L39*1.05,-1)</f>
        <v>49760</v>
      </c>
      <c r="W45" s="37">
        <f t="shared" si="8"/>
        <v>0.02239572632011506</v>
      </c>
      <c r="X45" s="30">
        <f>ROUNDUP(Sheet1!M39*1.05,-1)</f>
        <v>65310</v>
      </c>
      <c r="Y45" s="37">
        <f t="shared" si="13"/>
        <v>0.017289719626168223</v>
      </c>
      <c r="Z45" s="45"/>
      <c r="AA45" s="45"/>
      <c r="AB45" s="45"/>
      <c r="AC45" s="45"/>
      <c r="AD45" s="45"/>
    </row>
    <row r="46" spans="1:30" s="46" customFormat="1" ht="13.5" customHeight="1">
      <c r="A46" s="32">
        <v>7.5</v>
      </c>
      <c r="B46" s="30">
        <f>ROUNDUP(Sheet1!B40*1.05,-1)</f>
        <v>6400</v>
      </c>
      <c r="C46" s="37">
        <f t="shared" si="9"/>
        <v>0.02073365231259968</v>
      </c>
      <c r="D46" s="30">
        <f>ROUNDUP(Sheet1!C40*1.05,-1)</f>
        <v>7960</v>
      </c>
      <c r="E46" s="37">
        <f t="shared" si="9"/>
        <v>0.020512820512820513</v>
      </c>
      <c r="F46" s="30">
        <f>ROUNDUP(Sheet1!D40*1.05,-1)</f>
        <v>9740</v>
      </c>
      <c r="G46" s="37">
        <f t="shared" si="10"/>
        <v>0.020964360587002098</v>
      </c>
      <c r="H46" s="30">
        <f>ROUNDUP(Sheet1!E40*1.05,-1)</f>
        <v>11960</v>
      </c>
      <c r="I46" s="37">
        <f t="shared" si="11"/>
        <v>0.022222222222222223</v>
      </c>
      <c r="J46" s="30">
        <f>ROUNDUP(Sheet1!F40*1.05,-1)</f>
        <v>14680</v>
      </c>
      <c r="K46" s="37">
        <f t="shared" si="4"/>
        <v>0.02086230876216968</v>
      </c>
      <c r="L46" s="30">
        <f>ROUNDUP(Sheet1!G40*1.05,-1)</f>
        <v>18060</v>
      </c>
      <c r="M46" s="37">
        <f t="shared" si="5"/>
        <v>0.020915771622385528</v>
      </c>
      <c r="N46" s="30">
        <f>ROUNDUP(Sheet1!H40*1.05,-1)</f>
        <v>22170</v>
      </c>
      <c r="O46" s="37">
        <f t="shared" si="6"/>
        <v>0.021188392445877474</v>
      </c>
      <c r="P46" s="30">
        <f>ROUNDUP(Sheet1!I40*1.05,-1)</f>
        <v>27230</v>
      </c>
      <c r="Q46" s="37">
        <f t="shared" si="7"/>
        <v>0.02138034508627157</v>
      </c>
      <c r="R46" s="30">
        <f>ROUNDUP(Sheet1!J40*1.05,-1)</f>
        <v>33550</v>
      </c>
      <c r="S46" s="37">
        <f t="shared" si="12"/>
        <v>0.0213089802130898</v>
      </c>
      <c r="T46" s="30">
        <f>ROUNDUP(Sheet1!K40*1.05,-1)</f>
        <v>41190</v>
      </c>
      <c r="U46" s="37">
        <f t="shared" si="2"/>
        <v>0.021830811213098485</v>
      </c>
      <c r="V46" s="30">
        <f>ROUNDUP(Sheet1!L40*1.05,-1)</f>
        <v>48670</v>
      </c>
      <c r="W46" s="37">
        <f t="shared" si="8"/>
        <v>0.02290878520386717</v>
      </c>
      <c r="X46" s="30">
        <f>ROUNDUP(Sheet1!M40*1.05,-1)</f>
        <v>64200</v>
      </c>
      <c r="Y46" s="37">
        <f t="shared" si="13"/>
        <v>0.017916600602505155</v>
      </c>
      <c r="Z46" s="45"/>
      <c r="AA46" s="45"/>
      <c r="AB46" s="45"/>
      <c r="AC46" s="45"/>
      <c r="AD46" s="45"/>
    </row>
    <row r="47" spans="1:30" s="46" customFormat="1" ht="13.5" customHeight="1">
      <c r="A47" s="33">
        <v>7</v>
      </c>
      <c r="B47" s="30">
        <f>ROUNDUP(Sheet1!B41*1.05,-1)</f>
        <v>6270</v>
      </c>
      <c r="C47" s="37">
        <f t="shared" si="9"/>
        <v>0.017857142857142856</v>
      </c>
      <c r="D47" s="30">
        <f>ROUNDUP(Sheet1!C41*1.05,-1)</f>
        <v>7800</v>
      </c>
      <c r="E47" s="37">
        <f t="shared" si="9"/>
        <v>0.022280471821756225</v>
      </c>
      <c r="F47" s="30">
        <f>ROUNDUP(Sheet1!D41*1.05,-1)</f>
        <v>9540</v>
      </c>
      <c r="G47" s="37">
        <f t="shared" si="10"/>
        <v>0.021413276231263382</v>
      </c>
      <c r="H47" s="30">
        <f>ROUNDUP(Sheet1!E41*1.05,-1)</f>
        <v>11700</v>
      </c>
      <c r="I47" s="37">
        <f t="shared" si="11"/>
        <v>0.021834061135371178</v>
      </c>
      <c r="J47" s="30">
        <f>ROUNDUP(Sheet1!F41*1.05,-1)</f>
        <v>14380</v>
      </c>
      <c r="K47" s="37">
        <f t="shared" si="4"/>
        <v>0.02203269367448472</v>
      </c>
      <c r="L47" s="30">
        <f>ROUNDUP(Sheet1!G41*1.05,-1)</f>
        <v>17690</v>
      </c>
      <c r="M47" s="37">
        <f t="shared" si="5"/>
        <v>0.0219526285384171</v>
      </c>
      <c r="N47" s="30">
        <f>ROUNDUP(Sheet1!H41*1.05,-1)</f>
        <v>21710</v>
      </c>
      <c r="O47" s="37">
        <f t="shared" si="6"/>
        <v>0.022128060263653482</v>
      </c>
      <c r="P47" s="30">
        <f>ROUNDUP(Sheet1!I41*1.05,-1)</f>
        <v>26660</v>
      </c>
      <c r="Q47" s="37">
        <f t="shared" si="7"/>
        <v>0.021455938697318006</v>
      </c>
      <c r="R47" s="30">
        <f>ROUNDUP(Sheet1!J41*1.05,-1)</f>
        <v>32850</v>
      </c>
      <c r="S47" s="37">
        <f t="shared" si="12"/>
        <v>0.023045780130800372</v>
      </c>
      <c r="T47" s="30">
        <f>ROUNDUP(Sheet1!K41*1.05,-1)</f>
        <v>40310</v>
      </c>
      <c r="U47" s="37">
        <f t="shared" si="2"/>
        <v>0.022058823529411766</v>
      </c>
      <c r="V47" s="30">
        <f>ROUNDUP(Sheet1!L41*1.05,-1)</f>
        <v>47580</v>
      </c>
      <c r="W47" s="37">
        <f t="shared" si="8"/>
        <v>0.023225806451612905</v>
      </c>
      <c r="X47" s="30">
        <f>ROUNDUP(Sheet1!M41*1.05,-1)</f>
        <v>63070</v>
      </c>
      <c r="Y47" s="37">
        <f t="shared" si="13"/>
        <v>0.01807909604519774</v>
      </c>
      <c r="Z47" s="45"/>
      <c r="AA47" s="45"/>
      <c r="AB47" s="45"/>
      <c r="AC47" s="45"/>
      <c r="AD47" s="45"/>
    </row>
    <row r="48" spans="1:30" s="46" customFormat="1" ht="13.5" customHeight="1">
      <c r="A48" s="32">
        <v>6.5</v>
      </c>
      <c r="B48" s="30">
        <f>ROUNDUP(Sheet1!B42*1.05,-1)</f>
        <v>6160</v>
      </c>
      <c r="C48" s="37">
        <f t="shared" si="9"/>
        <v>0.01818181818181818</v>
      </c>
      <c r="D48" s="30">
        <f>ROUNDUP(Sheet1!C42*1.05,-1)</f>
        <v>7630</v>
      </c>
      <c r="E48" s="37">
        <f t="shared" si="9"/>
        <v>0.022788203753351208</v>
      </c>
      <c r="F48" s="30">
        <f>ROUNDUP(Sheet1!D42*1.05,-1)</f>
        <v>9340</v>
      </c>
      <c r="G48" s="37">
        <f t="shared" si="10"/>
        <v>0.02188183807439825</v>
      </c>
      <c r="H48" s="30">
        <f>ROUNDUP(Sheet1!E42*1.05,-1)</f>
        <v>11450</v>
      </c>
      <c r="I48" s="37">
        <f t="shared" si="11"/>
        <v>0.022321428571428572</v>
      </c>
      <c r="J48" s="30">
        <f>ROUNDUP(Sheet1!F42*1.05,-1)</f>
        <v>14070</v>
      </c>
      <c r="K48" s="37">
        <f t="shared" si="4"/>
        <v>0.02178649237472767</v>
      </c>
      <c r="L48" s="30">
        <f>ROUNDUP(Sheet1!G42*1.05,-1)</f>
        <v>17310</v>
      </c>
      <c r="M48" s="37">
        <f t="shared" si="5"/>
        <v>0.02304964539007092</v>
      </c>
      <c r="N48" s="30">
        <f>ROUNDUP(Sheet1!H42*1.05,-1)</f>
        <v>21240</v>
      </c>
      <c r="O48" s="37">
        <f t="shared" si="6"/>
        <v>0.021645021645021644</v>
      </c>
      <c r="P48" s="30">
        <f>ROUNDUP(Sheet1!I42*1.05,-1)</f>
        <v>26100</v>
      </c>
      <c r="Q48" s="37">
        <f t="shared" si="7"/>
        <v>0.022326674500587545</v>
      </c>
      <c r="R48" s="30">
        <f>ROUNDUP(Sheet1!J42*1.05,-1)</f>
        <v>32110</v>
      </c>
      <c r="S48" s="37">
        <f t="shared" si="12"/>
        <v>0.022611464968152865</v>
      </c>
      <c r="T48" s="30">
        <f>ROUNDUP(Sheet1!K42*1.05,-1)</f>
        <v>39440</v>
      </c>
      <c r="U48" s="37">
        <f t="shared" si="2"/>
        <v>0.022556390977443608</v>
      </c>
      <c r="V48" s="30">
        <f>ROUNDUP(Sheet1!L42*1.05,-1)</f>
        <v>46500</v>
      </c>
      <c r="W48" s="37">
        <f t="shared" si="8"/>
        <v>0.024003523452983924</v>
      </c>
      <c r="X48" s="30">
        <f>ROUNDUP(Sheet1!M42*1.05,-1)</f>
        <v>61950</v>
      </c>
      <c r="Y48" s="37">
        <f t="shared" si="13"/>
        <v>0.01824457593688363</v>
      </c>
      <c r="Z48" s="45"/>
      <c r="AA48" s="45"/>
      <c r="AB48" s="45"/>
      <c r="AC48" s="45"/>
      <c r="AD48" s="45"/>
    </row>
    <row r="49" spans="1:30" s="46" customFormat="1" ht="13.5" customHeight="1">
      <c r="A49" s="33">
        <v>6</v>
      </c>
      <c r="B49" s="30">
        <f>ROUNDUP(Sheet1!B43*1.05,-1)</f>
        <v>6050</v>
      </c>
      <c r="C49" s="37">
        <f t="shared" si="9"/>
        <v>0.02195945945945946</v>
      </c>
      <c r="D49" s="30">
        <f>ROUNDUP(Sheet1!C43*1.05,-1)</f>
        <v>7460</v>
      </c>
      <c r="E49" s="37">
        <f t="shared" si="9"/>
        <v>0.023319615912208505</v>
      </c>
      <c r="F49" s="30">
        <f>ROUNDUP(Sheet1!D43*1.05,-1)</f>
        <v>9140</v>
      </c>
      <c r="G49" s="37">
        <f t="shared" si="10"/>
        <v>0.023516237402015677</v>
      </c>
      <c r="H49" s="30">
        <f>ROUNDUP(Sheet1!E43*1.05,-1)</f>
        <v>11200</v>
      </c>
      <c r="I49" s="37">
        <f t="shared" si="11"/>
        <v>0.0228310502283105</v>
      </c>
      <c r="J49" s="30">
        <f>ROUNDUP(Sheet1!F43*1.05,-1)</f>
        <v>13770</v>
      </c>
      <c r="K49" s="37">
        <f t="shared" si="4"/>
        <v>0.022271714922048998</v>
      </c>
      <c r="L49" s="30">
        <f>ROUNDUP(Sheet1!G43*1.05,-1)</f>
        <v>16920</v>
      </c>
      <c r="M49" s="37">
        <f t="shared" si="5"/>
        <v>0.02112251056125528</v>
      </c>
      <c r="N49" s="30">
        <f>ROUNDUP(Sheet1!H43*1.05,-1)</f>
        <v>20790</v>
      </c>
      <c r="O49" s="37">
        <f t="shared" si="6"/>
        <v>0.02312992125984252</v>
      </c>
      <c r="P49" s="30">
        <f>ROUNDUP(Sheet1!I43*1.05,-1)</f>
        <v>25530</v>
      </c>
      <c r="Q49" s="37">
        <f t="shared" si="7"/>
        <v>0.02283653846153846</v>
      </c>
      <c r="R49" s="30">
        <f>ROUNDUP(Sheet1!J43*1.05,-1)</f>
        <v>31400</v>
      </c>
      <c r="S49" s="37">
        <f t="shared" si="12"/>
        <v>0.02280130293159609</v>
      </c>
      <c r="T49" s="30">
        <f>ROUNDUP(Sheet1!K43*1.05,-1)</f>
        <v>38570</v>
      </c>
      <c r="U49" s="37">
        <f t="shared" si="2"/>
        <v>0.023076923076923078</v>
      </c>
      <c r="V49" s="30">
        <f>ROUNDUP(Sheet1!L43*1.05,-1)</f>
        <v>45410</v>
      </c>
      <c r="W49" s="37">
        <f t="shared" si="8"/>
        <v>0.02413170951736581</v>
      </c>
      <c r="X49" s="30">
        <f>ROUNDUP(Sheet1!M43*1.05,-1)</f>
        <v>60840</v>
      </c>
      <c r="Y49" s="37">
        <f t="shared" si="13"/>
        <v>0.018924803215541786</v>
      </c>
      <c r="Z49" s="45"/>
      <c r="AA49" s="45"/>
      <c r="AB49" s="45"/>
      <c r="AC49" s="45"/>
      <c r="AD49" s="45"/>
    </row>
    <row r="50" spans="1:30" s="46" customFormat="1" ht="13.5" customHeight="1">
      <c r="A50" s="32">
        <v>5.5</v>
      </c>
      <c r="B50" s="30">
        <f>ROUNDUP(Sheet1!B44*1.05,-1)</f>
        <v>5920</v>
      </c>
      <c r="C50" s="37">
        <f t="shared" si="9"/>
        <v>0.0189328743545611</v>
      </c>
      <c r="D50" s="30">
        <f>ROUNDUP(Sheet1!C44*1.05,-1)</f>
        <v>7290</v>
      </c>
      <c r="E50" s="37">
        <f t="shared" si="9"/>
        <v>0.02100840336134454</v>
      </c>
      <c r="F50" s="30">
        <f>ROUNDUP(Sheet1!D44*1.05,-1)</f>
        <v>8930</v>
      </c>
      <c r="G50" s="37">
        <f t="shared" si="10"/>
        <v>0.021739130434782608</v>
      </c>
      <c r="H50" s="30">
        <f>ROUNDUP(Sheet1!E44*1.05,-1)</f>
        <v>10950</v>
      </c>
      <c r="I50" s="37">
        <f t="shared" si="11"/>
        <v>0.02336448598130841</v>
      </c>
      <c r="J50" s="30">
        <f>ROUNDUP(Sheet1!F44*1.05,-1)</f>
        <v>13470</v>
      </c>
      <c r="K50" s="37">
        <f t="shared" si="4"/>
        <v>0.023556231003039513</v>
      </c>
      <c r="L50" s="30">
        <f>ROUNDUP(Sheet1!G44*1.05,-1)</f>
        <v>16570</v>
      </c>
      <c r="M50" s="37">
        <f t="shared" si="5"/>
        <v>0.02347127856701668</v>
      </c>
      <c r="N50" s="30">
        <f>ROUNDUP(Sheet1!H44*1.05,-1)</f>
        <v>20320</v>
      </c>
      <c r="O50" s="37">
        <f t="shared" si="6"/>
        <v>0.023162134944612285</v>
      </c>
      <c r="P50" s="30">
        <f>ROUNDUP(Sheet1!I44*1.05,-1)</f>
        <v>24960</v>
      </c>
      <c r="Q50" s="37">
        <f t="shared" si="7"/>
        <v>0.022950819672131147</v>
      </c>
      <c r="R50" s="30">
        <f>ROUNDUP(Sheet1!J44*1.05,-1)</f>
        <v>30700</v>
      </c>
      <c r="S50" s="37">
        <f t="shared" si="12"/>
        <v>0.02401601067378252</v>
      </c>
      <c r="T50" s="30">
        <f>ROUNDUP(Sheet1!K44*1.05,-1)</f>
        <v>37700</v>
      </c>
      <c r="U50" s="37">
        <f t="shared" si="2"/>
        <v>0.023900054318305268</v>
      </c>
      <c r="V50" s="30">
        <f>ROUNDUP(Sheet1!L44*1.05,-1)</f>
        <v>44340</v>
      </c>
      <c r="W50" s="37">
        <f t="shared" si="8"/>
        <v>0.025202312138728325</v>
      </c>
      <c r="X50" s="30">
        <f>ROUNDUP(Sheet1!M44*1.05,-1)</f>
        <v>59710</v>
      </c>
      <c r="Y50" s="37">
        <f t="shared" si="13"/>
        <v>0.019115890083632018</v>
      </c>
      <c r="Z50" s="45"/>
      <c r="AA50" s="45"/>
      <c r="AB50" s="45"/>
      <c r="AC50" s="45"/>
      <c r="AD50" s="45"/>
    </row>
    <row r="51" spans="1:30" s="46" customFormat="1" ht="13.5" customHeight="1">
      <c r="A51" s="33">
        <v>5</v>
      </c>
      <c r="B51" s="30">
        <f>ROUNDUP(Sheet1!B45*1.05,-1)</f>
        <v>5810</v>
      </c>
      <c r="C51" s="37">
        <f t="shared" si="9"/>
        <v>0.0210896309314587</v>
      </c>
      <c r="D51" s="30">
        <f>ROUNDUP(Sheet1!C45*1.05,-1)</f>
        <v>7140</v>
      </c>
      <c r="E51" s="37">
        <f t="shared" si="9"/>
        <v>0.024390243902439025</v>
      </c>
      <c r="F51" s="30">
        <f>ROUNDUP(Sheet1!D45*1.05,-1)</f>
        <v>8740</v>
      </c>
      <c r="G51" s="37">
        <f t="shared" si="10"/>
        <v>0.0234192037470726</v>
      </c>
      <c r="H51" s="30">
        <f>ROUNDUP(Sheet1!E45*1.05,-1)</f>
        <v>10700</v>
      </c>
      <c r="I51" s="37">
        <f t="shared" si="11"/>
        <v>0.02490421455938697</v>
      </c>
      <c r="J51" s="30">
        <f>ROUNDUP(Sheet1!F45*1.05,-1)</f>
        <v>13160</v>
      </c>
      <c r="K51" s="37">
        <f t="shared" si="4"/>
        <v>0.024922118380062305</v>
      </c>
      <c r="L51" s="30">
        <f>ROUNDUP(Sheet1!G45*1.05,-1)</f>
        <v>16190</v>
      </c>
      <c r="M51" s="37">
        <f t="shared" si="5"/>
        <v>0.024683544303797468</v>
      </c>
      <c r="N51" s="30">
        <f>ROUNDUP(Sheet1!H45*1.05,-1)</f>
        <v>19860</v>
      </c>
      <c r="O51" s="37">
        <f t="shared" si="6"/>
        <v>0.023183925811437404</v>
      </c>
      <c r="P51" s="30">
        <f>ROUNDUP(Sheet1!I45*1.05,-1)</f>
        <v>24400</v>
      </c>
      <c r="Q51" s="37">
        <f t="shared" si="7"/>
        <v>0.023919429290809903</v>
      </c>
      <c r="R51" s="30">
        <f>ROUNDUP(Sheet1!J45*1.05,-1)</f>
        <v>29980</v>
      </c>
      <c r="S51" s="37">
        <f t="shared" si="12"/>
        <v>0.02390710382513661</v>
      </c>
      <c r="T51" s="30">
        <f>ROUNDUP(Sheet1!K45*1.05,-1)</f>
        <v>36820</v>
      </c>
      <c r="U51" s="37">
        <f t="shared" si="2"/>
        <v>0.02420027816411683</v>
      </c>
      <c r="V51" s="30">
        <f>ROUNDUP(Sheet1!L45*1.05,-1)</f>
        <v>43250</v>
      </c>
      <c r="W51" s="37">
        <f t="shared" si="8"/>
        <v>0.025124437070395828</v>
      </c>
      <c r="X51" s="30">
        <f>ROUNDUP(Sheet1!M45*1.05,-1)</f>
        <v>58590</v>
      </c>
      <c r="Y51" s="37">
        <f t="shared" si="13"/>
        <v>0.019311064718162838</v>
      </c>
      <c r="Z51" s="45"/>
      <c r="AA51" s="45"/>
      <c r="AB51" s="45"/>
      <c r="AC51" s="45"/>
      <c r="AD51" s="45"/>
    </row>
    <row r="52" spans="1:30" s="46" customFormat="1" ht="13.5" customHeight="1">
      <c r="A52" s="32">
        <v>4.5</v>
      </c>
      <c r="B52" s="30">
        <f>ROUNDUP(Sheet1!B46*1.05,-1)</f>
        <v>5690</v>
      </c>
      <c r="C52" s="37">
        <f t="shared" si="9"/>
        <v>0.01971326164874552</v>
      </c>
      <c r="D52" s="30">
        <f>ROUNDUP(Sheet1!C46*1.05,-1)</f>
        <v>6970</v>
      </c>
      <c r="E52" s="37">
        <f t="shared" si="9"/>
        <v>0.025</v>
      </c>
      <c r="F52" s="30">
        <f>ROUNDUP(Sheet1!D46*1.05,-1)</f>
        <v>8540</v>
      </c>
      <c r="G52" s="37">
        <f t="shared" si="10"/>
        <v>0.023980815347721823</v>
      </c>
      <c r="H52" s="30">
        <f>ROUNDUP(Sheet1!E46*1.05,-1)</f>
        <v>10440</v>
      </c>
      <c r="I52" s="37">
        <f t="shared" si="11"/>
        <v>0.02453385672227674</v>
      </c>
      <c r="J52" s="30">
        <f>ROUNDUP(Sheet1!F46*1.05,-1)</f>
        <v>12840</v>
      </c>
      <c r="K52" s="37">
        <f t="shared" si="4"/>
        <v>0.024740622505985636</v>
      </c>
      <c r="L52" s="30">
        <f>ROUNDUP(Sheet1!G46*1.05,-1)</f>
        <v>15800</v>
      </c>
      <c r="M52" s="37">
        <f t="shared" si="5"/>
        <v>0.023979261179520414</v>
      </c>
      <c r="N52" s="30">
        <f>ROUNDUP(Sheet1!H46*1.05,-1)</f>
        <v>19410</v>
      </c>
      <c r="O52" s="37">
        <f t="shared" si="6"/>
        <v>0.024274406332453827</v>
      </c>
      <c r="P52" s="30">
        <f>ROUNDUP(Sheet1!I46*1.05,-1)</f>
        <v>23830</v>
      </c>
      <c r="Q52" s="37">
        <f t="shared" si="7"/>
        <v>0.024065320154705628</v>
      </c>
      <c r="R52" s="30">
        <f>ROUNDUP(Sheet1!J46*1.05,-1)</f>
        <v>29280</v>
      </c>
      <c r="S52" s="37">
        <f t="shared" si="12"/>
        <v>0.025210084033613446</v>
      </c>
      <c r="T52" s="30">
        <f>ROUNDUP(Sheet1!K46*1.05,-1)</f>
        <v>35950</v>
      </c>
      <c r="U52" s="37">
        <f t="shared" si="2"/>
        <v>0.024508406953548018</v>
      </c>
      <c r="V52" s="30">
        <f>ROUNDUP(Sheet1!L46*1.05,-1)</f>
        <v>42190</v>
      </c>
      <c r="W52" s="37">
        <f t="shared" si="8"/>
        <v>0.02552260573650948</v>
      </c>
      <c r="X52" s="30">
        <f>ROUNDUP(Sheet1!M46*1.05,-1)</f>
        <v>57480</v>
      </c>
      <c r="Y52" s="37">
        <f t="shared" si="13"/>
        <v>0.019510464703795673</v>
      </c>
      <c r="Z52" s="45"/>
      <c r="AA52" s="45"/>
      <c r="AB52" s="45"/>
      <c r="AC52" s="45"/>
      <c r="AD52" s="45"/>
    </row>
    <row r="53" spans="1:30" s="46" customFormat="1" ht="13.5" customHeight="1">
      <c r="A53" s="33">
        <v>4</v>
      </c>
      <c r="B53" s="30">
        <f>ROUNDUP(Sheet1!B47*1.05,-1)</f>
        <v>5580</v>
      </c>
      <c r="C53" s="37">
        <f t="shared" si="9"/>
        <v>0.025735294117647058</v>
      </c>
      <c r="D53" s="30">
        <f>ROUNDUP(Sheet1!C47*1.05,-1)</f>
        <v>6800</v>
      </c>
      <c r="E53" s="37">
        <f t="shared" si="9"/>
        <v>0.02564102564102564</v>
      </c>
      <c r="F53" s="30">
        <f>ROUNDUP(Sheet1!D47*1.05,-1)</f>
        <v>8340</v>
      </c>
      <c r="G53" s="37">
        <f t="shared" si="10"/>
        <v>0.025830258302583026</v>
      </c>
      <c r="H53" s="30">
        <f>ROUNDUP(Sheet1!E47*1.05,-1)</f>
        <v>10190</v>
      </c>
      <c r="I53" s="37">
        <f t="shared" si="11"/>
        <v>0.023092369477911646</v>
      </c>
      <c r="J53" s="30">
        <f>ROUNDUP(Sheet1!F47*1.05,-1)</f>
        <v>12530</v>
      </c>
      <c r="K53" s="37">
        <f t="shared" si="4"/>
        <v>0.02369281045751634</v>
      </c>
      <c r="L53" s="30">
        <f>ROUNDUP(Sheet1!G47*1.05,-1)</f>
        <v>15430</v>
      </c>
      <c r="M53" s="37">
        <f t="shared" si="5"/>
        <v>0.02524916943521595</v>
      </c>
      <c r="N53" s="30">
        <f>ROUNDUP(Sheet1!H47*1.05,-1)</f>
        <v>18950</v>
      </c>
      <c r="O53" s="37">
        <f t="shared" si="6"/>
        <v>0.02598808879263671</v>
      </c>
      <c r="P53" s="30">
        <f>ROUNDUP(Sheet1!I47*1.05,-1)</f>
        <v>23270</v>
      </c>
      <c r="Q53" s="37">
        <f t="shared" si="7"/>
        <v>0.025110132158590308</v>
      </c>
      <c r="R53" s="30">
        <f>ROUNDUP(Sheet1!J47*1.05,-1)</f>
        <v>28560</v>
      </c>
      <c r="S53" s="37">
        <f t="shared" si="12"/>
        <v>0.02549371633752244</v>
      </c>
      <c r="T53" s="30">
        <f>ROUNDUP(Sheet1!K47*1.05,-1)</f>
        <v>35090</v>
      </c>
      <c r="U53" s="37">
        <f t="shared" si="2"/>
        <v>0.025423728813559324</v>
      </c>
      <c r="V53" s="30">
        <f>ROUNDUP(Sheet1!L47*1.05,-1)</f>
        <v>41140</v>
      </c>
      <c r="W53" s="37">
        <f t="shared" si="8"/>
        <v>0.02619107009229234</v>
      </c>
      <c r="X53" s="30">
        <f>ROUNDUP(Sheet1!M47*1.05,-1)</f>
        <v>56380</v>
      </c>
      <c r="Y53" s="37">
        <f t="shared" si="13"/>
        <v>0.020083227790844944</v>
      </c>
      <c r="Z53" s="45"/>
      <c r="AA53" s="45"/>
      <c r="AB53" s="45"/>
      <c r="AC53" s="45"/>
      <c r="AD53" s="45"/>
    </row>
    <row r="54" spans="1:30" s="46" customFormat="1" ht="13.5" customHeight="1">
      <c r="A54" s="32">
        <v>3.5</v>
      </c>
      <c r="B54" s="30">
        <f>ROUNDUP(Sheet1!B48*1.05,-1)</f>
        <v>5440</v>
      </c>
      <c r="C54" s="37">
        <f t="shared" si="9"/>
        <v>0.018726591760299626</v>
      </c>
      <c r="D54" s="30">
        <f>ROUNDUP(Sheet1!C48*1.05,-1)</f>
        <v>6630</v>
      </c>
      <c r="E54" s="37">
        <f t="shared" si="9"/>
        <v>0.02472952086553323</v>
      </c>
      <c r="F54" s="30">
        <f>ROUNDUP(Sheet1!D48*1.05,-1)</f>
        <v>8130</v>
      </c>
      <c r="G54" s="37">
        <f t="shared" si="10"/>
        <v>0.02392947103274559</v>
      </c>
      <c r="H54" s="30">
        <f>ROUNDUP(Sheet1!E48*1.05,-1)</f>
        <v>9960</v>
      </c>
      <c r="I54" s="37">
        <f t="shared" si="11"/>
        <v>0.026804123711340205</v>
      </c>
      <c r="J54" s="30">
        <f>ROUNDUP(Sheet1!F48*1.05,-1)</f>
        <v>12240</v>
      </c>
      <c r="K54" s="37">
        <f t="shared" si="4"/>
        <v>0.026845637583892617</v>
      </c>
      <c r="L54" s="30">
        <f>ROUNDUP(Sheet1!G48*1.05,-1)</f>
        <v>15050</v>
      </c>
      <c r="M54" s="37">
        <f t="shared" si="5"/>
        <v>0.02660300136425648</v>
      </c>
      <c r="N54" s="30">
        <f>ROUNDUP(Sheet1!H48*1.05,-1)</f>
        <v>18470</v>
      </c>
      <c r="O54" s="37">
        <f t="shared" si="6"/>
        <v>0.025541365907828985</v>
      </c>
      <c r="P54" s="30">
        <f>ROUNDUP(Sheet1!I48*1.05,-1)</f>
        <v>22700</v>
      </c>
      <c r="Q54" s="37">
        <f t="shared" si="7"/>
        <v>0.025293586269196026</v>
      </c>
      <c r="R54" s="30">
        <f>ROUNDUP(Sheet1!J48*1.05,-1)</f>
        <v>27850</v>
      </c>
      <c r="S54" s="37">
        <f t="shared" si="12"/>
        <v>0.02540500736377025</v>
      </c>
      <c r="T54" s="30">
        <f>ROUNDUP(Sheet1!K48*1.05,-1)</f>
        <v>34220</v>
      </c>
      <c r="U54" s="37">
        <f t="shared" si="2"/>
        <v>0.02577937649880096</v>
      </c>
      <c r="V54" s="30">
        <f>ROUNDUP(Sheet1!L48*1.05,-1)</f>
        <v>40090</v>
      </c>
      <c r="W54" s="37">
        <f t="shared" si="8"/>
        <v>0.025581990278843694</v>
      </c>
      <c r="X54" s="30">
        <f>ROUNDUP(Sheet1!M48*1.05,-1)</f>
        <v>55270</v>
      </c>
      <c r="Y54" s="37">
        <f t="shared" si="13"/>
        <v>0.020306442680450433</v>
      </c>
      <c r="Z54" s="45"/>
      <c r="AA54" s="45"/>
      <c r="AB54" s="45"/>
      <c r="AC54" s="45"/>
      <c r="AD54" s="45"/>
    </row>
    <row r="55" spans="1:30" s="46" customFormat="1" ht="13.5" customHeight="1">
      <c r="A55" s="33">
        <v>3</v>
      </c>
      <c r="B55" s="30">
        <f>ROUNDUP(Sheet1!B49*1.05,-1)</f>
        <v>5340</v>
      </c>
      <c r="C55" s="37">
        <f t="shared" si="9"/>
        <v>0.022988505747126436</v>
      </c>
      <c r="D55" s="30">
        <f>ROUNDUP(Sheet1!C49*1.05,-1)</f>
        <v>6470</v>
      </c>
      <c r="E55" s="37">
        <f t="shared" si="9"/>
        <v>0.026984126984126985</v>
      </c>
      <c r="F55" s="30">
        <f>ROUNDUP(Sheet1!D49*1.05,-1)</f>
        <v>7940</v>
      </c>
      <c r="G55" s="37">
        <f t="shared" si="10"/>
        <v>0.027166882276843468</v>
      </c>
      <c r="H55" s="30">
        <f>ROUNDUP(Sheet1!E49*1.05,-1)</f>
        <v>9700</v>
      </c>
      <c r="I55" s="37">
        <f t="shared" si="11"/>
        <v>0.02754237288135593</v>
      </c>
      <c r="J55" s="30">
        <f>ROUNDUP(Sheet1!F49*1.05,-1)</f>
        <v>11920</v>
      </c>
      <c r="K55" s="37">
        <f t="shared" si="4"/>
        <v>0.025817555938037865</v>
      </c>
      <c r="L55" s="30">
        <f>ROUNDUP(Sheet1!G49*1.05,-1)</f>
        <v>14660</v>
      </c>
      <c r="M55" s="37">
        <f t="shared" si="5"/>
        <v>0.025174825174825177</v>
      </c>
      <c r="N55" s="30">
        <f>ROUNDUP(Sheet1!H49*1.05,-1)</f>
        <v>18010</v>
      </c>
      <c r="O55" s="37">
        <f t="shared" si="6"/>
        <v>0.02562642369020501</v>
      </c>
      <c r="P55" s="30">
        <f>ROUNDUP(Sheet1!I49*1.05,-1)</f>
        <v>22140</v>
      </c>
      <c r="Q55" s="37">
        <f t="shared" si="7"/>
        <v>0.027378190255220418</v>
      </c>
      <c r="R55" s="30">
        <f>ROUNDUP(Sheet1!J49*1.05,-1)</f>
        <v>27160</v>
      </c>
      <c r="S55" s="37">
        <f t="shared" si="12"/>
        <v>0.026455026455026454</v>
      </c>
      <c r="T55" s="30">
        <f>ROUNDUP(Sheet1!K49*1.05,-1)</f>
        <v>33360</v>
      </c>
      <c r="U55" s="37">
        <f t="shared" si="2"/>
        <v>0.02614580129191018</v>
      </c>
      <c r="V55" s="30">
        <f>ROUNDUP(Sheet1!L49*1.05,-1)</f>
        <v>39090</v>
      </c>
      <c r="W55" s="37">
        <f t="shared" si="8"/>
        <v>0.027062532842879662</v>
      </c>
      <c r="X55" s="30">
        <f>ROUNDUP(Sheet1!M49*1.05,-1)</f>
        <v>54170</v>
      </c>
      <c r="Y55" s="37">
        <f t="shared" si="13"/>
        <v>0.020919713531850737</v>
      </c>
      <c r="Z55" s="45"/>
      <c r="AA55" s="45"/>
      <c r="AB55" s="45"/>
      <c r="AC55" s="45"/>
      <c r="AD55" s="45"/>
    </row>
    <row r="56" spans="1:30" s="46" customFormat="1" ht="13.5" customHeight="1">
      <c r="A56" s="32">
        <v>2.5</v>
      </c>
      <c r="B56" s="30">
        <f>ROUNDUP(Sheet1!B50*1.05,-1)</f>
        <v>5220</v>
      </c>
      <c r="C56" s="37">
        <f t="shared" si="9"/>
        <v>0.023529411764705882</v>
      </c>
      <c r="D56" s="30">
        <f>ROUNDUP(Sheet1!C50*1.05,-1)</f>
        <v>6300</v>
      </c>
      <c r="E56" s="37">
        <f t="shared" si="9"/>
        <v>0.026058631921824105</v>
      </c>
      <c r="F56" s="30">
        <f>ROUNDUP(Sheet1!D50*1.05,-1)</f>
        <v>7730</v>
      </c>
      <c r="G56" s="37">
        <f t="shared" si="10"/>
        <v>0.02656042496679947</v>
      </c>
      <c r="H56" s="30">
        <f>ROUNDUP(Sheet1!E50*1.05,-1)</f>
        <v>9440</v>
      </c>
      <c r="I56" s="37">
        <f t="shared" si="11"/>
        <v>0.0249728555917481</v>
      </c>
      <c r="J56" s="30">
        <f>ROUNDUP(Sheet1!F50*1.05,-1)</f>
        <v>11620</v>
      </c>
      <c r="K56" s="37">
        <f t="shared" si="4"/>
        <v>0.027409372236958444</v>
      </c>
      <c r="L56" s="30">
        <f>ROUNDUP(Sheet1!G50*1.05,-1)</f>
        <v>14300</v>
      </c>
      <c r="M56" s="37">
        <f t="shared" si="5"/>
        <v>0.028037383177570093</v>
      </c>
      <c r="N56" s="30">
        <f>ROUNDUP(Sheet1!H50*1.05,-1)</f>
        <v>17560</v>
      </c>
      <c r="O56" s="37">
        <f t="shared" si="6"/>
        <v>0.026900584795321637</v>
      </c>
      <c r="P56" s="30">
        <f>ROUNDUP(Sheet1!I50*1.05,-1)</f>
        <v>21550</v>
      </c>
      <c r="Q56" s="37">
        <f t="shared" si="7"/>
        <v>0.0266793711291091</v>
      </c>
      <c r="R56" s="30">
        <f>ROUNDUP(Sheet1!J50*1.05,-1)</f>
        <v>26460</v>
      </c>
      <c r="S56" s="37">
        <f t="shared" si="12"/>
        <v>0.02677532013969732</v>
      </c>
      <c r="T56" s="30">
        <f>ROUNDUP(Sheet1!K50*1.05,-1)</f>
        <v>32510</v>
      </c>
      <c r="U56" s="37">
        <f t="shared" si="2"/>
        <v>0.027172195892575038</v>
      </c>
      <c r="V56" s="30">
        <f>ROUNDUP(Sheet1!L50*1.05,-1)</f>
        <v>38060</v>
      </c>
      <c r="W56" s="37">
        <f t="shared" si="8"/>
        <v>0.026983270372369132</v>
      </c>
      <c r="X56" s="30">
        <f>ROUNDUP(Sheet1!M50*1.05,-1)</f>
        <v>53060</v>
      </c>
      <c r="Y56" s="37">
        <f t="shared" si="13"/>
        <v>0.021170130869899922</v>
      </c>
      <c r="Z56" s="45"/>
      <c r="AA56" s="45"/>
      <c r="AB56" s="45"/>
      <c r="AC56" s="45"/>
      <c r="AD56" s="45"/>
    </row>
    <row r="57" spans="1:30" s="46" customFormat="1" ht="13.5" customHeight="1">
      <c r="A57" s="33">
        <v>2</v>
      </c>
      <c r="B57" s="30">
        <f>ROUNDUP(Sheet1!B51*1.05,-1)</f>
        <v>5100</v>
      </c>
      <c r="C57" s="37">
        <f t="shared" si="9"/>
        <v>0.024096385542168676</v>
      </c>
      <c r="D57" s="30">
        <f>ROUNDUP(Sheet1!C51*1.05,-1)</f>
        <v>6140</v>
      </c>
      <c r="E57" s="37">
        <f t="shared" si="9"/>
        <v>0.02847571189279732</v>
      </c>
      <c r="F57" s="30">
        <f>ROUNDUP(Sheet1!D51*1.05,-1)</f>
        <v>7530</v>
      </c>
      <c r="G57" s="37">
        <f t="shared" si="10"/>
        <v>0.028688524590163935</v>
      </c>
      <c r="H57" s="30">
        <f>ROUNDUP(Sheet1!E51*1.05,-1)</f>
        <v>9210</v>
      </c>
      <c r="I57" s="37">
        <f t="shared" si="11"/>
        <v>0.026755852842809364</v>
      </c>
      <c r="J57" s="30">
        <f>ROUNDUP(Sheet1!F51*1.05,-1)</f>
        <v>11310</v>
      </c>
      <c r="K57" s="37">
        <f t="shared" si="4"/>
        <v>0.028181818181818183</v>
      </c>
      <c r="L57" s="30">
        <f>ROUNDUP(Sheet1!G51*1.05,-1)</f>
        <v>13910</v>
      </c>
      <c r="M57" s="37">
        <f t="shared" si="5"/>
        <v>0.028085735402808575</v>
      </c>
      <c r="N57" s="30">
        <f>ROUNDUP(Sheet1!H51*1.05,-1)</f>
        <v>17100</v>
      </c>
      <c r="O57" s="37">
        <f t="shared" si="6"/>
        <v>0.027644230769230768</v>
      </c>
      <c r="P57" s="30">
        <f>ROUNDUP(Sheet1!I51*1.05,-1)</f>
        <v>20990</v>
      </c>
      <c r="Q57" s="37">
        <f t="shared" si="7"/>
        <v>0.02791380999020568</v>
      </c>
      <c r="R57" s="30">
        <f>ROUNDUP(Sheet1!J51*1.05,-1)</f>
        <v>25770</v>
      </c>
      <c r="S57" s="37">
        <f t="shared" si="12"/>
        <v>0.02751196172248804</v>
      </c>
      <c r="T57" s="30">
        <f>ROUNDUP(Sheet1!K51*1.05,-1)</f>
        <v>31650</v>
      </c>
      <c r="U57" s="37">
        <f t="shared" si="2"/>
        <v>0.02693056456846204</v>
      </c>
      <c r="V57" s="30">
        <f>ROUNDUP(Sheet1!L51*1.05,-1)</f>
        <v>37060</v>
      </c>
      <c r="W57" s="37">
        <f t="shared" si="8"/>
        <v>0.027446631549764348</v>
      </c>
      <c r="X57" s="30">
        <f>ROUNDUP(Sheet1!M51*1.05,-1)</f>
        <v>51960</v>
      </c>
      <c r="Y57" s="37">
        <f t="shared" si="13"/>
        <v>0.021427167289168467</v>
      </c>
      <c r="Z57" s="45"/>
      <c r="AA57" s="45"/>
      <c r="AB57" s="45"/>
      <c r="AC57" s="45"/>
      <c r="AD57" s="45"/>
    </row>
    <row r="58" spans="1:30" s="46" customFormat="1" ht="13.5" customHeight="1">
      <c r="A58" s="32">
        <v>1.5</v>
      </c>
      <c r="B58" s="30">
        <f>ROUNDUP(Sheet1!B52*1.05,-1)</f>
        <v>4980</v>
      </c>
      <c r="C58" s="37">
        <f>(B58-B59)/B59</f>
        <v>0.022587268993839837</v>
      </c>
      <c r="D58" s="30">
        <f>ROUNDUP(Sheet1!C52*1.05,-1)</f>
        <v>5970</v>
      </c>
      <c r="E58" s="37">
        <f>(D58-D59)/D59</f>
        <v>0.027538726333907058</v>
      </c>
      <c r="F58" s="30">
        <f>ROUNDUP(Sheet1!D52*1.05,-1)</f>
        <v>7320</v>
      </c>
      <c r="G58" s="37">
        <f t="shared" si="10"/>
        <v>0.025210084033613446</v>
      </c>
      <c r="H58" s="30">
        <f>ROUNDUP(Sheet1!E52*1.05,-1)</f>
        <v>8970</v>
      </c>
      <c r="I58" s="37">
        <f t="shared" si="11"/>
        <v>0.02631578947368421</v>
      </c>
      <c r="J58" s="30">
        <f>ROUNDUP(Sheet1!F52*1.05,-1)</f>
        <v>11000</v>
      </c>
      <c r="K58" s="37">
        <f t="shared" si="4"/>
        <v>0.028037383177570093</v>
      </c>
      <c r="L58" s="30">
        <f>ROUNDUP(Sheet1!G52*1.05,-1)</f>
        <v>13530</v>
      </c>
      <c r="M58" s="37">
        <f t="shared" si="5"/>
        <v>0.02811550151975684</v>
      </c>
      <c r="N58" s="30">
        <f>ROUNDUP(Sheet1!H52*1.05,-1)</f>
        <v>16640</v>
      </c>
      <c r="O58" s="37">
        <f t="shared" si="6"/>
        <v>0.027794935145151328</v>
      </c>
      <c r="P58" s="30">
        <f>ROUNDUP(Sheet1!I52*1.05,-1)</f>
        <v>20420</v>
      </c>
      <c r="Q58" s="37">
        <f t="shared" si="7"/>
        <v>0.028197381671701913</v>
      </c>
      <c r="R58" s="30">
        <f>ROUNDUP(Sheet1!J52*1.05,-1)</f>
        <v>25080</v>
      </c>
      <c r="S58" s="37">
        <f t="shared" si="12"/>
        <v>0.027868852459016394</v>
      </c>
      <c r="T58" s="30">
        <f>ROUNDUP(Sheet1!K52*1.05,-1)</f>
        <v>30820</v>
      </c>
      <c r="U58" s="37">
        <f t="shared" si="2"/>
        <v>0.028018679119412943</v>
      </c>
      <c r="V58" s="30">
        <f>ROUNDUP(Sheet1!L52*1.05,-1)</f>
        <v>36070</v>
      </c>
      <c r="W58" s="37">
        <f t="shared" si="8"/>
        <v>0.02792818466799658</v>
      </c>
      <c r="X58" s="30">
        <f>ROUNDUP(Sheet1!M52*1.05,-1)</f>
        <v>50870</v>
      </c>
      <c r="Y58" s="37">
        <f t="shared" si="13"/>
        <v>0.022307073954983922</v>
      </c>
      <c r="Z58" s="45"/>
      <c r="AA58" s="45"/>
      <c r="AB58" s="45"/>
      <c r="AC58" s="45"/>
      <c r="AD58" s="45"/>
    </row>
    <row r="59" spans="1:30" s="46" customFormat="1" ht="13.5" customHeight="1">
      <c r="A59" s="33">
        <v>1</v>
      </c>
      <c r="B59" s="30">
        <f>ROUNDUP(Sheet1!B53*1.05,-1)</f>
        <v>4870</v>
      </c>
      <c r="C59" s="30"/>
      <c r="D59" s="30">
        <f>ROUNDUP(Sheet1!C53*1.05,-1)</f>
        <v>5810</v>
      </c>
      <c r="E59" s="40"/>
      <c r="F59" s="30">
        <f>ROUNDUP(Sheet1!D53*1.05,-1)</f>
        <v>7140</v>
      </c>
      <c r="G59" s="40"/>
      <c r="H59" s="30">
        <f>ROUNDUP(Sheet1!E53*1.05,-1)</f>
        <v>8740</v>
      </c>
      <c r="I59" s="40"/>
      <c r="J59" s="30">
        <f>ROUNDUP(Sheet1!F53*1.05,-1)</f>
        <v>10700</v>
      </c>
      <c r="K59" s="40"/>
      <c r="L59" s="30">
        <f>ROUNDUP(Sheet1!G53*1.05,-1)</f>
        <v>13160</v>
      </c>
      <c r="M59" s="40"/>
      <c r="N59" s="30">
        <f>ROUNDUP(Sheet1!H53*1.05,-1)</f>
        <v>16190</v>
      </c>
      <c r="O59" s="40"/>
      <c r="P59" s="30">
        <f>ROUNDUP(Sheet1!I53*1.05,-1)</f>
        <v>19860</v>
      </c>
      <c r="Q59" s="40"/>
      <c r="R59" s="30">
        <f>ROUNDUP(Sheet1!J53*1.05,-1)</f>
        <v>24400</v>
      </c>
      <c r="S59" s="40"/>
      <c r="T59" s="30">
        <f>ROUNDUP(Sheet1!K53*1.05,-1)</f>
        <v>29980</v>
      </c>
      <c r="U59" s="40"/>
      <c r="V59" s="30">
        <f>ROUNDUP(Sheet1!L53*1.05,-1)</f>
        <v>35090</v>
      </c>
      <c r="W59" s="40"/>
      <c r="X59" s="30">
        <f>ROUNDUP(Sheet1!M53*1.05,-1)</f>
        <v>49760</v>
      </c>
      <c r="Y59" s="40"/>
      <c r="Z59" s="45"/>
      <c r="AA59" s="45"/>
      <c r="AB59" s="45"/>
      <c r="AC59" s="45"/>
      <c r="AD59" s="45"/>
    </row>
    <row r="60" spans="1:30" s="46" customFormat="1" ht="15">
      <c r="A60" s="34" t="s">
        <v>1</v>
      </c>
      <c r="B60" s="35" t="s">
        <v>2</v>
      </c>
      <c r="C60" s="35" t="s">
        <v>21</v>
      </c>
      <c r="D60" s="35" t="s">
        <v>3</v>
      </c>
      <c r="E60" s="41" t="s">
        <v>21</v>
      </c>
      <c r="F60" s="35" t="s">
        <v>4</v>
      </c>
      <c r="G60" s="41" t="s">
        <v>21</v>
      </c>
      <c r="H60" s="35" t="s">
        <v>5</v>
      </c>
      <c r="I60" s="41" t="s">
        <v>21</v>
      </c>
      <c r="J60" s="35" t="s">
        <v>6</v>
      </c>
      <c r="K60" s="41" t="s">
        <v>21</v>
      </c>
      <c r="L60" s="35" t="s">
        <v>7</v>
      </c>
      <c r="M60" s="41" t="s">
        <v>21</v>
      </c>
      <c r="N60" s="35" t="s">
        <v>8</v>
      </c>
      <c r="O60" s="41" t="s">
        <v>21</v>
      </c>
      <c r="P60" s="35" t="s">
        <v>9</v>
      </c>
      <c r="Q60" s="41" t="s">
        <v>21</v>
      </c>
      <c r="R60" s="35" t="s">
        <v>10</v>
      </c>
      <c r="S60" s="41" t="s">
        <v>21</v>
      </c>
      <c r="T60" s="35" t="s">
        <v>11</v>
      </c>
      <c r="U60" s="41" t="s">
        <v>21</v>
      </c>
      <c r="V60" s="35" t="s">
        <v>12</v>
      </c>
      <c r="W60" s="41" t="s">
        <v>21</v>
      </c>
      <c r="X60" s="36" t="s">
        <v>13</v>
      </c>
      <c r="Y60" s="42" t="s">
        <v>21</v>
      </c>
      <c r="Z60" s="45"/>
      <c r="AA60" s="45"/>
      <c r="AB60" s="45"/>
      <c r="AC60" s="45"/>
      <c r="AD60" s="45"/>
    </row>
    <row r="61" spans="5:25" s="45" customFormat="1" ht="6.75" customHeight="1">
      <c r="E61" s="47"/>
      <c r="G61" s="47"/>
      <c r="I61" s="47"/>
      <c r="K61" s="47"/>
      <c r="M61" s="47"/>
      <c r="O61" s="47"/>
      <c r="Q61" s="47"/>
      <c r="S61" s="47"/>
      <c r="U61" s="47"/>
      <c r="W61" s="47"/>
      <c r="Y61" s="47"/>
    </row>
    <row r="62" spans="3:25" s="45" customFormat="1" ht="15">
      <c r="C62" s="53">
        <f>SUM(C31:C59)</f>
        <v>0.5733525087961358</v>
      </c>
      <c r="D62" s="53"/>
      <c r="E62" s="53">
        <f aca="true" t="shared" si="14" ref="E62:Y62">SUM(E31:E59)</f>
        <v>0.577042856281007</v>
      </c>
      <c r="F62" s="53"/>
      <c r="G62" s="53">
        <f t="shared" si="14"/>
        <v>0.6112849186883651</v>
      </c>
      <c r="H62" s="53"/>
      <c r="I62" s="53">
        <f t="shared" si="14"/>
        <v>0.6132734112621626</v>
      </c>
      <c r="J62" s="53"/>
      <c r="K62" s="53">
        <f t="shared" si="14"/>
        <v>0.6151248422781646</v>
      </c>
      <c r="L62" s="53"/>
      <c r="M62" s="53">
        <f t="shared" si="14"/>
        <v>0.618915128005741</v>
      </c>
      <c r="N62" s="53"/>
      <c r="O62" s="53">
        <f t="shared" si="14"/>
        <v>0.6127984591092526</v>
      </c>
      <c r="P62" s="53"/>
      <c r="Q62" s="53">
        <f t="shared" si="14"/>
        <v>0.6139849244011503</v>
      </c>
      <c r="R62" s="53"/>
      <c r="S62" s="53">
        <f t="shared" si="14"/>
        <v>0.6173464275682025</v>
      </c>
      <c r="T62" s="53"/>
      <c r="U62" s="53">
        <f t="shared" si="14"/>
        <v>0.6137359957192403</v>
      </c>
      <c r="V62" s="53"/>
      <c r="W62" s="53">
        <f t="shared" si="14"/>
        <v>0.6283145567448097</v>
      </c>
      <c r="X62" s="53"/>
      <c r="Y62" s="53">
        <f t="shared" si="14"/>
        <v>0.34179639593583117</v>
      </c>
    </row>
    <row r="63" spans="5:25" s="43" customFormat="1" ht="18.75">
      <c r="E63" s="48"/>
      <c r="G63" s="48"/>
      <c r="I63" s="48"/>
      <c r="K63" s="48"/>
      <c r="M63" s="48"/>
      <c r="O63" s="48"/>
      <c r="Q63" s="48"/>
      <c r="S63" s="48"/>
      <c r="U63" s="48"/>
      <c r="V63" s="49"/>
      <c r="W63" s="48"/>
      <c r="Y63" s="48"/>
    </row>
    <row r="64" spans="5:25" s="43" customFormat="1" ht="18.75">
      <c r="E64" s="48"/>
      <c r="G64" s="48"/>
      <c r="I64" s="48"/>
      <c r="K64" s="48"/>
      <c r="M64" s="48"/>
      <c r="O64" s="48"/>
      <c r="Q64" s="48"/>
      <c r="S64" s="48"/>
      <c r="U64" s="48"/>
      <c r="V64" s="50"/>
      <c r="W64" s="48"/>
      <c r="Y64" s="48"/>
    </row>
    <row r="65" spans="1:25" ht="18.75">
      <c r="A65" s="43"/>
      <c r="B65" s="43"/>
      <c r="C65" s="43"/>
      <c r="D65" s="43"/>
      <c r="E65" s="48"/>
      <c r="F65" s="43"/>
      <c r="G65" s="48"/>
      <c r="H65" s="43"/>
      <c r="I65" s="48"/>
      <c r="J65" s="43"/>
      <c r="K65" s="48"/>
      <c r="L65" s="43"/>
      <c r="M65" s="48"/>
      <c r="N65" s="43"/>
      <c r="O65" s="48"/>
      <c r="P65" s="43"/>
      <c r="Q65" s="48"/>
      <c r="R65" s="43"/>
      <c r="S65" s="48"/>
      <c r="T65" s="43"/>
      <c r="U65" s="48"/>
      <c r="V65" s="43"/>
      <c r="W65" s="48"/>
      <c r="X65" s="43"/>
      <c r="Y65" s="48"/>
    </row>
    <row r="66" spans="1:25" ht="18.75">
      <c r="A66" s="43"/>
      <c r="B66" s="43"/>
      <c r="C66" s="43"/>
      <c r="D66" s="43"/>
      <c r="E66" s="48"/>
      <c r="F66" s="43"/>
      <c r="G66" s="48"/>
      <c r="H66" s="43"/>
      <c r="I66" s="48"/>
      <c r="J66" s="43"/>
      <c r="K66" s="48"/>
      <c r="L66" s="43"/>
      <c r="M66" s="48"/>
      <c r="N66" s="43"/>
      <c r="O66" s="48"/>
      <c r="P66" s="43"/>
      <c r="Q66" s="48"/>
      <c r="R66" s="43"/>
      <c r="S66" s="48"/>
      <c r="T66" s="43"/>
      <c r="U66" s="48"/>
      <c r="V66" s="43"/>
      <c r="W66" s="48"/>
      <c r="X66" s="43"/>
      <c r="Y66" s="48"/>
    </row>
    <row r="67" spans="1:25" ht="18.75">
      <c r="A67" s="43"/>
      <c r="B67" s="43"/>
      <c r="C67" s="43"/>
      <c r="D67" s="43"/>
      <c r="E67" s="48"/>
      <c r="F67" s="43"/>
      <c r="G67" s="48"/>
      <c r="H67" s="43"/>
      <c r="I67" s="48"/>
      <c r="J67" s="43"/>
      <c r="K67" s="48"/>
      <c r="L67" s="43"/>
      <c r="M67" s="48"/>
      <c r="N67" s="43"/>
      <c r="O67" s="48"/>
      <c r="P67" s="43"/>
      <c r="Q67" s="48"/>
      <c r="R67" s="43"/>
      <c r="S67" s="48"/>
      <c r="T67" s="43"/>
      <c r="U67" s="48"/>
      <c r="V67" s="43"/>
      <c r="W67" s="48"/>
      <c r="X67" s="43"/>
      <c r="Y67" s="48"/>
    </row>
    <row r="68" spans="1:25" ht="18.75">
      <c r="A68" s="43"/>
      <c r="B68" s="43"/>
      <c r="C68" s="43"/>
      <c r="D68" s="43"/>
      <c r="E68" s="48"/>
      <c r="F68" s="43"/>
      <c r="G68" s="48"/>
      <c r="H68" s="43"/>
      <c r="I68" s="48"/>
      <c r="J68" s="43"/>
      <c r="K68" s="48"/>
      <c r="L68" s="43"/>
      <c r="M68" s="48"/>
      <c r="N68" s="43"/>
      <c r="O68" s="48"/>
      <c r="P68" s="43"/>
      <c r="Q68" s="48"/>
      <c r="R68" s="43"/>
      <c r="S68" s="48"/>
      <c r="T68" s="43"/>
      <c r="U68" s="48"/>
      <c r="V68" s="43"/>
      <c r="W68" s="48"/>
      <c r="X68" s="43"/>
      <c r="Y68" s="48"/>
    </row>
    <row r="69" spans="1:25" ht="18.75">
      <c r="A69" s="43"/>
      <c r="B69" s="43"/>
      <c r="C69" s="43"/>
      <c r="D69" s="43"/>
      <c r="E69" s="48"/>
      <c r="F69" s="43"/>
      <c r="G69" s="48"/>
      <c r="H69" s="43"/>
      <c r="I69" s="48"/>
      <c r="J69" s="43"/>
      <c r="K69" s="48"/>
      <c r="L69" s="43"/>
      <c r="M69" s="48"/>
      <c r="N69" s="43"/>
      <c r="O69" s="48"/>
      <c r="P69" s="43"/>
      <c r="Q69" s="48"/>
      <c r="R69" s="43"/>
      <c r="S69" s="48"/>
      <c r="T69" s="43"/>
      <c r="U69" s="48"/>
      <c r="V69" s="43"/>
      <c r="W69" s="48"/>
      <c r="X69" s="43"/>
      <c r="Y69" s="48"/>
    </row>
  </sheetData>
  <sheetProtection/>
  <mergeCells count="1">
    <mergeCell ref="A1:X1"/>
  </mergeCells>
  <printOptions/>
  <pageMargins left="0.25" right="0" top="0.5" bottom="0.25" header="0.3" footer="0.3"/>
  <pageSetup horizontalDpi="600" verticalDpi="600" orientation="portrait" paperSize="8" scale="88" r:id="rId1"/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3:N396"/>
  <sheetViews>
    <sheetView zoomScale="80" zoomScaleNormal="80" zoomScalePageLayoutView="0" workbookViewId="0" topLeftCell="A380">
      <selection activeCell="M386" sqref="M386"/>
    </sheetView>
  </sheetViews>
  <sheetFormatPr defaultColWidth="9.140625" defaultRowHeight="15"/>
  <cols>
    <col min="3" max="3" width="33.00390625" style="57" customWidth="1"/>
    <col min="4" max="4" width="17.00390625" style="0" customWidth="1"/>
    <col min="5" max="5" width="14.421875" style="0" bestFit="1" customWidth="1"/>
    <col min="6" max="6" width="14.421875" style="0" customWidth="1"/>
    <col min="7" max="7" width="14.421875" style="0" bestFit="1" customWidth="1"/>
    <col min="8" max="8" width="14.421875" style="0" customWidth="1"/>
    <col min="9" max="9" width="4.28125" style="0" bestFit="1" customWidth="1"/>
    <col min="10" max="13" width="17.00390625" style="0" customWidth="1"/>
  </cols>
  <sheetData>
    <row r="2" ht="15" thickBot="1"/>
    <row r="3" spans="2:13" ht="20.25">
      <c r="B3" s="115">
        <v>1</v>
      </c>
      <c r="C3" s="112" t="s">
        <v>32</v>
      </c>
      <c r="D3" s="118" t="s">
        <v>33</v>
      </c>
      <c r="E3" s="66">
        <v>7</v>
      </c>
      <c r="F3" s="67">
        <v>14380</v>
      </c>
      <c r="G3" s="66">
        <v>13.5</v>
      </c>
      <c r="H3" s="67">
        <v>18590</v>
      </c>
      <c r="I3" s="66">
        <v>8</v>
      </c>
      <c r="J3" s="66">
        <v>18</v>
      </c>
      <c r="K3" s="67">
        <v>21880</v>
      </c>
      <c r="L3" s="68">
        <f>(K3-F3)/F3</f>
        <v>0.521557719054242</v>
      </c>
      <c r="M3" s="68">
        <f>(K3-H3)/H3</f>
        <v>0.1769768692845616</v>
      </c>
    </row>
    <row r="4" spans="2:13" ht="20.25">
      <c r="B4" s="116"/>
      <c r="C4" s="113"/>
      <c r="D4" s="119"/>
      <c r="E4" s="60">
        <v>14</v>
      </c>
      <c r="F4" s="61">
        <v>18950</v>
      </c>
      <c r="G4" s="60">
        <v>18.5</v>
      </c>
      <c r="H4" s="61">
        <v>22230</v>
      </c>
      <c r="I4" s="60">
        <v>4.5</v>
      </c>
      <c r="J4" s="60">
        <v>19.5</v>
      </c>
      <c r="K4" s="61">
        <v>22980</v>
      </c>
      <c r="L4" s="62">
        <f>(K4-F4)/F4</f>
        <v>0.21266490765171503</v>
      </c>
      <c r="M4" s="62">
        <f>(K4-H4)/H4</f>
        <v>0.033738191632928474</v>
      </c>
    </row>
    <row r="5" spans="2:13" ht="20.25">
      <c r="B5" s="116"/>
      <c r="C5" s="113"/>
      <c r="D5" s="119"/>
      <c r="E5" s="60">
        <v>19</v>
      </c>
      <c r="F5" s="61">
        <v>22600</v>
      </c>
      <c r="G5" s="60">
        <v>19.5</v>
      </c>
      <c r="H5" s="61">
        <v>22980</v>
      </c>
      <c r="I5" s="60">
        <v>1</v>
      </c>
      <c r="J5" s="60">
        <v>20</v>
      </c>
      <c r="K5" s="61">
        <v>23340</v>
      </c>
      <c r="L5" s="62">
        <f>(K5-F5)/F5</f>
        <v>0.03274336283185841</v>
      </c>
      <c r="M5" s="62">
        <f>(K5-H5)/H5</f>
        <v>0.015665796344647518</v>
      </c>
    </row>
    <row r="6" spans="2:13" ht="21" thickBot="1">
      <c r="B6" s="117"/>
      <c r="C6" s="114"/>
      <c r="D6" s="120"/>
      <c r="E6" s="69"/>
      <c r="F6" s="69"/>
      <c r="G6" s="63"/>
      <c r="H6" s="63">
        <v>0</v>
      </c>
      <c r="I6" s="69"/>
      <c r="J6" s="69"/>
      <c r="K6" s="69"/>
      <c r="L6" s="70"/>
      <c r="M6" s="70"/>
    </row>
    <row r="7" spans="2:13" ht="20.25">
      <c r="B7" s="115"/>
      <c r="C7" s="112" t="s">
        <v>57</v>
      </c>
      <c r="D7" s="118" t="s">
        <v>34</v>
      </c>
      <c r="E7" s="60">
        <v>3</v>
      </c>
      <c r="F7" s="61">
        <v>14660</v>
      </c>
      <c r="G7" s="60">
        <v>8</v>
      </c>
      <c r="H7" s="61">
        <v>18440</v>
      </c>
      <c r="I7" s="60">
        <v>7</v>
      </c>
      <c r="J7" s="60">
        <v>12.5</v>
      </c>
      <c r="K7" s="61">
        <v>22040</v>
      </c>
      <c r="L7" s="62">
        <f>(K7-F7)/F7</f>
        <v>0.5034106412005457</v>
      </c>
      <c r="M7" s="62">
        <f>(K7-H7)/H7</f>
        <v>0.19522776572668113</v>
      </c>
    </row>
    <row r="8" spans="2:13" ht="20.25">
      <c r="B8" s="116"/>
      <c r="C8" s="113"/>
      <c r="D8" s="119"/>
      <c r="E8" s="60">
        <v>8.5</v>
      </c>
      <c r="F8" s="61">
        <v>18810</v>
      </c>
      <c r="G8" s="60">
        <v>12.5</v>
      </c>
      <c r="H8" s="61">
        <v>22040</v>
      </c>
      <c r="I8" s="60">
        <v>4.5</v>
      </c>
      <c r="J8" s="60">
        <v>15</v>
      </c>
      <c r="K8" s="61">
        <v>24270</v>
      </c>
      <c r="L8" s="62">
        <f aca="true" t="shared" si="0" ref="L8:L70">(K8-F8)/F8</f>
        <v>0.2902711323763955</v>
      </c>
      <c r="M8" s="62">
        <f aca="true" t="shared" si="1" ref="M8:M70">(K8-H8)/H8</f>
        <v>0.10117967332123412</v>
      </c>
    </row>
    <row r="9" spans="2:13" ht="20.25">
      <c r="B9" s="116"/>
      <c r="C9" s="113"/>
      <c r="D9" s="119"/>
      <c r="E9" s="60">
        <v>13</v>
      </c>
      <c r="F9" s="61">
        <v>22490</v>
      </c>
      <c r="G9" s="60">
        <v>16.5</v>
      </c>
      <c r="H9" s="61">
        <v>25660</v>
      </c>
      <c r="I9" s="60">
        <v>2.5</v>
      </c>
      <c r="J9" s="60">
        <v>17.5</v>
      </c>
      <c r="K9" s="61">
        <v>26580</v>
      </c>
      <c r="L9" s="62">
        <f t="shared" si="0"/>
        <v>0.18185860382392174</v>
      </c>
      <c r="M9" s="62">
        <f t="shared" si="1"/>
        <v>0.03585346843335931</v>
      </c>
    </row>
    <row r="10" spans="2:13" ht="21" thickBot="1">
      <c r="B10" s="116"/>
      <c r="C10" s="113"/>
      <c r="D10" s="120"/>
      <c r="E10" s="63">
        <v>17</v>
      </c>
      <c r="F10" s="64">
        <v>26120</v>
      </c>
      <c r="G10" s="63">
        <v>19.5</v>
      </c>
      <c r="H10" s="64">
        <v>28430</v>
      </c>
      <c r="I10" s="63">
        <v>1</v>
      </c>
      <c r="J10" s="63">
        <v>20</v>
      </c>
      <c r="K10" s="64">
        <v>28880</v>
      </c>
      <c r="L10" s="65">
        <f t="shared" si="0"/>
        <v>0.10566615620214395</v>
      </c>
      <c r="M10" s="65">
        <f t="shared" si="1"/>
        <v>0.015828350334154064</v>
      </c>
    </row>
    <row r="11" spans="2:13" ht="20.25">
      <c r="B11" s="116"/>
      <c r="C11" s="113"/>
      <c r="D11" s="118" t="s">
        <v>35</v>
      </c>
      <c r="E11" s="60">
        <v>1</v>
      </c>
      <c r="F11" s="61">
        <v>16190</v>
      </c>
      <c r="G11" s="60">
        <v>3.5</v>
      </c>
      <c r="H11" s="61">
        <v>18470</v>
      </c>
      <c r="I11" s="60">
        <v>4.5</v>
      </c>
      <c r="J11" s="60">
        <v>7</v>
      </c>
      <c r="K11" s="61">
        <v>22170</v>
      </c>
      <c r="L11" s="62">
        <f t="shared" si="0"/>
        <v>0.36936380481778874</v>
      </c>
      <c r="M11" s="62">
        <f t="shared" si="1"/>
        <v>0.20032485110990797</v>
      </c>
    </row>
    <row r="12" spans="2:13" ht="20.25">
      <c r="B12" s="116"/>
      <c r="C12" s="113"/>
      <c r="D12" s="119"/>
      <c r="E12" s="60">
        <v>4</v>
      </c>
      <c r="F12" s="61">
        <v>18950</v>
      </c>
      <c r="G12" s="60">
        <v>7.5</v>
      </c>
      <c r="H12" s="61">
        <v>22170</v>
      </c>
      <c r="I12" s="60">
        <v>4</v>
      </c>
      <c r="J12" s="60">
        <v>10</v>
      </c>
      <c r="K12" s="61">
        <v>24490</v>
      </c>
      <c r="L12" s="62">
        <f t="shared" si="0"/>
        <v>0.29234828496042214</v>
      </c>
      <c r="M12" s="62">
        <f t="shared" si="1"/>
        <v>0.10464591790708164</v>
      </c>
    </row>
    <row r="13" spans="2:13" ht="20.25">
      <c r="B13" s="116"/>
      <c r="C13" s="113"/>
      <c r="D13" s="119"/>
      <c r="E13" s="60">
        <v>8</v>
      </c>
      <c r="F13" s="61">
        <v>22620</v>
      </c>
      <c r="G13" s="60">
        <v>13.5</v>
      </c>
      <c r="H13" s="61">
        <v>28030</v>
      </c>
      <c r="I13" s="60">
        <v>2.5</v>
      </c>
      <c r="J13" s="60">
        <v>14.5</v>
      </c>
      <c r="K13" s="61">
        <v>29110</v>
      </c>
      <c r="L13" s="62">
        <f t="shared" si="0"/>
        <v>0.28691423519009723</v>
      </c>
      <c r="M13" s="62">
        <f t="shared" si="1"/>
        <v>0.038530146271851584</v>
      </c>
    </row>
    <row r="14" spans="2:13" ht="20.25">
      <c r="B14" s="116"/>
      <c r="C14" s="113"/>
      <c r="D14" s="119"/>
      <c r="E14" s="60">
        <v>14</v>
      </c>
      <c r="F14" s="61">
        <v>28560</v>
      </c>
      <c r="G14" s="60">
        <v>16</v>
      </c>
      <c r="H14" s="61">
        <v>30790</v>
      </c>
      <c r="I14" s="60">
        <v>1</v>
      </c>
      <c r="J14" s="60">
        <v>16.5</v>
      </c>
      <c r="K14" s="61">
        <v>31340</v>
      </c>
      <c r="L14" s="62">
        <f t="shared" si="0"/>
        <v>0.09733893557422969</v>
      </c>
      <c r="M14" s="62">
        <f t="shared" si="1"/>
        <v>0.017862942513803184</v>
      </c>
    </row>
    <row r="15" spans="2:13" ht="20.25">
      <c r="B15" s="116"/>
      <c r="C15" s="113"/>
      <c r="D15" s="119"/>
      <c r="E15" s="60">
        <v>16.5</v>
      </c>
      <c r="F15" s="61">
        <v>31340</v>
      </c>
      <c r="G15" s="60">
        <v>18.5</v>
      </c>
      <c r="H15" s="61">
        <v>33560</v>
      </c>
      <c r="I15" s="60">
        <v>0.5</v>
      </c>
      <c r="J15" s="60">
        <v>19</v>
      </c>
      <c r="K15" s="61">
        <v>34110</v>
      </c>
      <c r="L15" s="62">
        <f t="shared" si="0"/>
        <v>0.08838544990427569</v>
      </c>
      <c r="M15" s="62">
        <f t="shared" si="1"/>
        <v>0.016388557806912993</v>
      </c>
    </row>
    <row r="16" spans="2:13" ht="21" thickBot="1">
      <c r="B16" s="116"/>
      <c r="C16" s="113"/>
      <c r="D16" s="120"/>
      <c r="E16" s="63">
        <v>19</v>
      </c>
      <c r="F16" s="64">
        <v>34110</v>
      </c>
      <c r="G16" s="63">
        <v>21</v>
      </c>
      <c r="H16" s="64">
        <v>36310</v>
      </c>
      <c r="I16" s="63">
        <v>0.5</v>
      </c>
      <c r="J16" s="63">
        <v>21.5</v>
      </c>
      <c r="K16" s="64">
        <v>36860</v>
      </c>
      <c r="L16" s="65">
        <f t="shared" si="0"/>
        <v>0.08062151861624157</v>
      </c>
      <c r="M16" s="65">
        <f t="shared" si="1"/>
        <v>0.015147342329936657</v>
      </c>
    </row>
    <row r="17" spans="2:13" ht="20.25">
      <c r="B17" s="116"/>
      <c r="C17" s="113"/>
      <c r="D17" s="118" t="s">
        <v>36</v>
      </c>
      <c r="E17" s="60">
        <v>1</v>
      </c>
      <c r="F17" s="61">
        <v>19860</v>
      </c>
      <c r="G17" s="60">
        <v>2.5</v>
      </c>
      <c r="H17" s="61">
        <v>21550</v>
      </c>
      <c r="I17" s="60">
        <v>3</v>
      </c>
      <c r="J17" s="60">
        <v>5</v>
      </c>
      <c r="K17" s="61">
        <v>24400</v>
      </c>
      <c r="L17" s="62">
        <f t="shared" si="0"/>
        <v>0.22860020140986909</v>
      </c>
      <c r="M17" s="62">
        <f t="shared" si="1"/>
        <v>0.13225058004640372</v>
      </c>
    </row>
    <row r="18" spans="2:13" ht="20.25">
      <c r="B18" s="116"/>
      <c r="C18" s="113"/>
      <c r="D18" s="119"/>
      <c r="E18" s="60">
        <v>3</v>
      </c>
      <c r="F18" s="61">
        <v>22190</v>
      </c>
      <c r="G18" s="60">
        <v>8.5</v>
      </c>
      <c r="H18" s="61">
        <v>28350</v>
      </c>
      <c r="I18" s="60">
        <v>2.5</v>
      </c>
      <c r="J18" s="60">
        <v>9.5</v>
      </c>
      <c r="K18" s="61">
        <v>29510</v>
      </c>
      <c r="L18" s="62">
        <f t="shared" si="0"/>
        <v>0.3298783235691753</v>
      </c>
      <c r="M18" s="62">
        <f t="shared" si="1"/>
        <v>0.04091710758377425</v>
      </c>
    </row>
    <row r="19" spans="2:13" ht="20.25">
      <c r="B19" s="116"/>
      <c r="C19" s="113"/>
      <c r="D19" s="119"/>
      <c r="E19" s="60">
        <v>9</v>
      </c>
      <c r="F19" s="61">
        <v>28930</v>
      </c>
      <c r="G19" s="60">
        <v>10.5</v>
      </c>
      <c r="H19" s="61">
        <v>30690</v>
      </c>
      <c r="I19" s="60">
        <v>1</v>
      </c>
      <c r="J19" s="60">
        <v>11</v>
      </c>
      <c r="K19" s="61">
        <v>31290</v>
      </c>
      <c r="L19" s="62">
        <f t="shared" si="0"/>
        <v>0.08157621845834774</v>
      </c>
      <c r="M19" s="62">
        <f t="shared" si="1"/>
        <v>0.019550342130987292</v>
      </c>
    </row>
    <row r="20" spans="2:13" ht="20.25">
      <c r="B20" s="116"/>
      <c r="C20" s="113"/>
      <c r="D20" s="119"/>
      <c r="E20" s="60">
        <v>11</v>
      </c>
      <c r="F20" s="61">
        <v>31290</v>
      </c>
      <c r="G20" s="60">
        <v>13</v>
      </c>
      <c r="H20" s="61">
        <v>13770</v>
      </c>
      <c r="I20" s="60">
        <v>0.5</v>
      </c>
      <c r="J20" s="60">
        <v>13.5</v>
      </c>
      <c r="K20" s="61">
        <v>34430</v>
      </c>
      <c r="L20" s="62">
        <f t="shared" si="0"/>
        <v>0.10035155001597955</v>
      </c>
      <c r="M20" s="62">
        <f t="shared" si="1"/>
        <v>1.5003631082062454</v>
      </c>
    </row>
    <row r="21" spans="2:13" ht="21" thickBot="1">
      <c r="B21" s="116"/>
      <c r="C21" s="113"/>
      <c r="D21" s="120"/>
      <c r="E21" s="63">
        <v>13.5</v>
      </c>
      <c r="F21" s="64">
        <v>34430</v>
      </c>
      <c r="G21" s="63">
        <v>14.5</v>
      </c>
      <c r="H21" s="64">
        <v>35760</v>
      </c>
      <c r="I21" s="63">
        <v>0.5</v>
      </c>
      <c r="J21" s="63">
        <v>15</v>
      </c>
      <c r="K21" s="64">
        <v>36450</v>
      </c>
      <c r="L21" s="65">
        <f t="shared" si="0"/>
        <v>0.05866976474005228</v>
      </c>
      <c r="M21" s="65">
        <f t="shared" si="1"/>
        <v>0.01929530201342282</v>
      </c>
    </row>
    <row r="22" spans="2:13" ht="20.25">
      <c r="B22" s="116"/>
      <c r="C22" s="113"/>
      <c r="D22" s="118" t="s">
        <v>37</v>
      </c>
      <c r="E22" s="60">
        <v>1</v>
      </c>
      <c r="F22" s="61">
        <v>24400</v>
      </c>
      <c r="G22" s="60">
        <v>1.5</v>
      </c>
      <c r="H22" s="61">
        <v>25080</v>
      </c>
      <c r="I22" s="60">
        <v>2.5</v>
      </c>
      <c r="J22" s="60">
        <v>3</v>
      </c>
      <c r="K22" s="61">
        <v>27160</v>
      </c>
      <c r="L22" s="62">
        <f t="shared" si="0"/>
        <v>0.11311475409836065</v>
      </c>
      <c r="M22" s="62">
        <f t="shared" si="1"/>
        <v>0.08293460925039872</v>
      </c>
    </row>
    <row r="23" spans="2:13" ht="20.25">
      <c r="B23" s="116"/>
      <c r="C23" s="113"/>
      <c r="D23" s="119"/>
      <c r="E23" s="60">
        <v>2</v>
      </c>
      <c r="F23" s="61">
        <v>25770</v>
      </c>
      <c r="G23" s="60">
        <v>3.5</v>
      </c>
      <c r="H23" s="61">
        <v>27850</v>
      </c>
      <c r="I23" s="60">
        <v>1.5</v>
      </c>
      <c r="J23" s="60">
        <v>4.5</v>
      </c>
      <c r="K23" s="61">
        <v>29280</v>
      </c>
      <c r="L23" s="62">
        <f t="shared" si="0"/>
        <v>0.1362048894062864</v>
      </c>
      <c r="M23" s="62">
        <f t="shared" si="1"/>
        <v>0.05134649910233393</v>
      </c>
    </row>
    <row r="24" spans="2:13" ht="20.25">
      <c r="B24" s="116"/>
      <c r="C24" s="113"/>
      <c r="D24" s="119"/>
      <c r="E24" s="60">
        <v>4</v>
      </c>
      <c r="F24" s="61">
        <v>28560</v>
      </c>
      <c r="G24" s="60">
        <v>5.5</v>
      </c>
      <c r="H24" s="61">
        <v>30700</v>
      </c>
      <c r="I24" s="60">
        <v>1</v>
      </c>
      <c r="J24" s="60">
        <v>6</v>
      </c>
      <c r="K24" s="61">
        <v>31400</v>
      </c>
      <c r="L24" s="62">
        <f t="shared" si="0"/>
        <v>0.09943977591036414</v>
      </c>
      <c r="M24" s="62">
        <f t="shared" si="1"/>
        <v>0.02280130293159609</v>
      </c>
    </row>
    <row r="25" spans="2:13" ht="20.25">
      <c r="B25" s="116"/>
      <c r="C25" s="113"/>
      <c r="D25" s="119"/>
      <c r="E25" s="60">
        <v>6</v>
      </c>
      <c r="F25" s="61">
        <v>31400</v>
      </c>
      <c r="G25" s="60">
        <v>7.5</v>
      </c>
      <c r="H25" s="61">
        <v>33550</v>
      </c>
      <c r="I25" s="60">
        <v>0.5</v>
      </c>
      <c r="J25" s="60">
        <v>8</v>
      </c>
      <c r="K25" s="61">
        <v>34270</v>
      </c>
      <c r="L25" s="62">
        <f t="shared" si="0"/>
        <v>0.09140127388535031</v>
      </c>
      <c r="M25" s="62">
        <f t="shared" si="1"/>
        <v>0.021460506706408346</v>
      </c>
    </row>
    <row r="26" spans="2:13" ht="21" thickBot="1">
      <c r="B26" s="117"/>
      <c r="C26" s="114"/>
      <c r="D26" s="120"/>
      <c r="E26" s="63">
        <v>8</v>
      </c>
      <c r="F26" s="64">
        <v>34270</v>
      </c>
      <c r="G26" s="63">
        <v>9.5</v>
      </c>
      <c r="H26" s="64">
        <v>36410</v>
      </c>
      <c r="I26" s="63">
        <v>0.5</v>
      </c>
      <c r="J26" s="63">
        <v>10</v>
      </c>
      <c r="K26" s="64">
        <v>37120</v>
      </c>
      <c r="L26" s="65">
        <f t="shared" si="0"/>
        <v>0.083163116428363</v>
      </c>
      <c r="M26" s="65">
        <f t="shared" si="1"/>
        <v>0.019500137324910738</v>
      </c>
    </row>
    <row r="27" spans="2:13" ht="20.25" customHeight="1">
      <c r="B27" s="115">
        <v>2</v>
      </c>
      <c r="C27" s="112" t="s">
        <v>56</v>
      </c>
      <c r="D27" s="118" t="s">
        <v>33</v>
      </c>
      <c r="E27" s="60">
        <v>7</v>
      </c>
      <c r="F27" s="61">
        <v>14380</v>
      </c>
      <c r="G27" s="60">
        <v>13.5</v>
      </c>
      <c r="H27" s="61">
        <v>18590</v>
      </c>
      <c r="I27" s="60">
        <v>8</v>
      </c>
      <c r="J27" s="60">
        <v>18</v>
      </c>
      <c r="K27" s="61">
        <v>21880</v>
      </c>
      <c r="L27" s="62">
        <f t="shared" si="0"/>
        <v>0.521557719054242</v>
      </c>
      <c r="M27" s="62">
        <f t="shared" si="1"/>
        <v>0.1769768692845616</v>
      </c>
    </row>
    <row r="28" spans="2:13" ht="20.25">
      <c r="B28" s="116"/>
      <c r="C28" s="113"/>
      <c r="D28" s="119"/>
      <c r="E28" s="60">
        <v>14</v>
      </c>
      <c r="F28" s="61">
        <v>18950</v>
      </c>
      <c r="G28" s="60">
        <v>18.5</v>
      </c>
      <c r="H28" s="61">
        <v>22230</v>
      </c>
      <c r="I28" s="60">
        <v>4.5</v>
      </c>
      <c r="J28" s="60">
        <v>19.5</v>
      </c>
      <c r="K28" s="61">
        <v>22980</v>
      </c>
      <c r="L28" s="62">
        <f t="shared" si="0"/>
        <v>0.21266490765171503</v>
      </c>
      <c r="M28" s="62">
        <f t="shared" si="1"/>
        <v>0.033738191632928474</v>
      </c>
    </row>
    <row r="29" spans="2:13" ht="21" thickBot="1">
      <c r="B29" s="116"/>
      <c r="C29" s="113"/>
      <c r="D29" s="120"/>
      <c r="E29" s="63">
        <v>19</v>
      </c>
      <c r="F29" s="64">
        <v>22600</v>
      </c>
      <c r="G29" s="63">
        <v>19.5</v>
      </c>
      <c r="H29" s="64">
        <v>22980</v>
      </c>
      <c r="I29" s="63">
        <v>1</v>
      </c>
      <c r="J29" s="63">
        <v>20</v>
      </c>
      <c r="K29" s="64">
        <v>23340</v>
      </c>
      <c r="L29" s="65">
        <f t="shared" si="0"/>
        <v>0.03274336283185841</v>
      </c>
      <c r="M29" s="65">
        <f t="shared" si="1"/>
        <v>0.015665796344647518</v>
      </c>
    </row>
    <row r="30" spans="2:13" ht="20.25">
      <c r="B30" s="116"/>
      <c r="C30" s="113"/>
      <c r="D30" s="118" t="s">
        <v>34</v>
      </c>
      <c r="E30" s="60">
        <v>3</v>
      </c>
      <c r="F30" s="61">
        <v>14660</v>
      </c>
      <c r="G30" s="60">
        <v>8</v>
      </c>
      <c r="H30" s="61">
        <v>18440</v>
      </c>
      <c r="I30" s="60">
        <v>7</v>
      </c>
      <c r="J30" s="60">
        <v>12.5</v>
      </c>
      <c r="K30" s="61">
        <v>22040</v>
      </c>
      <c r="L30" s="62">
        <f t="shared" si="0"/>
        <v>0.5034106412005457</v>
      </c>
      <c r="M30" s="62">
        <f t="shared" si="1"/>
        <v>0.19522776572668113</v>
      </c>
    </row>
    <row r="31" spans="2:13" ht="20.25">
      <c r="B31" s="116"/>
      <c r="C31" s="113"/>
      <c r="D31" s="119"/>
      <c r="E31" s="60">
        <v>8.5</v>
      </c>
      <c r="F31" s="61">
        <v>18810</v>
      </c>
      <c r="G31" s="60">
        <v>12.5</v>
      </c>
      <c r="H31" s="61">
        <v>22040</v>
      </c>
      <c r="I31" s="60">
        <v>4.5</v>
      </c>
      <c r="J31" s="60">
        <v>15</v>
      </c>
      <c r="K31" s="61">
        <v>24270</v>
      </c>
      <c r="L31" s="62">
        <f t="shared" si="0"/>
        <v>0.2902711323763955</v>
      </c>
      <c r="M31" s="62">
        <f t="shared" si="1"/>
        <v>0.10117967332123412</v>
      </c>
    </row>
    <row r="32" spans="2:13" ht="20.25">
      <c r="B32" s="116"/>
      <c r="C32" s="113"/>
      <c r="D32" s="119"/>
      <c r="E32" s="60">
        <v>13</v>
      </c>
      <c r="F32" s="61">
        <v>22490</v>
      </c>
      <c r="G32" s="60">
        <v>16.5</v>
      </c>
      <c r="H32" s="61">
        <v>25660</v>
      </c>
      <c r="I32" s="60">
        <v>2.5</v>
      </c>
      <c r="J32" s="60">
        <v>17.5</v>
      </c>
      <c r="K32" s="61">
        <v>26580</v>
      </c>
      <c r="L32" s="62">
        <f t="shared" si="0"/>
        <v>0.18185860382392174</v>
      </c>
      <c r="M32" s="62">
        <f t="shared" si="1"/>
        <v>0.03585346843335931</v>
      </c>
    </row>
    <row r="33" spans="2:13" ht="21" thickBot="1">
      <c r="B33" s="116"/>
      <c r="C33" s="113"/>
      <c r="D33" s="120"/>
      <c r="E33" s="63">
        <v>17</v>
      </c>
      <c r="F33" s="64">
        <v>26120</v>
      </c>
      <c r="G33" s="63">
        <v>19.5</v>
      </c>
      <c r="H33" s="64">
        <v>28430</v>
      </c>
      <c r="I33" s="63">
        <v>2</v>
      </c>
      <c r="J33" s="63">
        <v>20</v>
      </c>
      <c r="K33" s="64">
        <v>28880</v>
      </c>
      <c r="L33" s="65">
        <f t="shared" si="0"/>
        <v>0.10566615620214395</v>
      </c>
      <c r="M33" s="65">
        <f t="shared" si="1"/>
        <v>0.015828350334154064</v>
      </c>
    </row>
    <row r="34" spans="2:13" ht="20.25">
      <c r="B34" s="116"/>
      <c r="C34" s="113"/>
      <c r="D34" s="118" t="s">
        <v>35</v>
      </c>
      <c r="E34" s="60">
        <v>1</v>
      </c>
      <c r="F34" s="61">
        <v>16190</v>
      </c>
      <c r="G34" s="60">
        <v>3.5</v>
      </c>
      <c r="H34" s="61">
        <v>18470</v>
      </c>
      <c r="I34" s="60">
        <v>4.5</v>
      </c>
      <c r="J34" s="60">
        <v>7</v>
      </c>
      <c r="K34" s="61">
        <v>22170</v>
      </c>
      <c r="L34" s="62">
        <f t="shared" si="0"/>
        <v>0.36936380481778874</v>
      </c>
      <c r="M34" s="62">
        <f t="shared" si="1"/>
        <v>0.20032485110990797</v>
      </c>
    </row>
    <row r="35" spans="2:13" ht="20.25">
      <c r="B35" s="116"/>
      <c r="C35" s="113"/>
      <c r="D35" s="119"/>
      <c r="E35" s="60">
        <v>4</v>
      </c>
      <c r="F35" s="61">
        <v>18950</v>
      </c>
      <c r="G35" s="60">
        <v>7.5</v>
      </c>
      <c r="H35" s="61">
        <v>22170</v>
      </c>
      <c r="I35" s="60">
        <v>4</v>
      </c>
      <c r="J35" s="60">
        <v>10</v>
      </c>
      <c r="K35" s="61">
        <v>24490</v>
      </c>
      <c r="L35" s="62">
        <f t="shared" si="0"/>
        <v>0.29234828496042214</v>
      </c>
      <c r="M35" s="62">
        <f t="shared" si="1"/>
        <v>0.10464591790708164</v>
      </c>
    </row>
    <row r="36" spans="2:13" ht="20.25">
      <c r="B36" s="116"/>
      <c r="C36" s="113"/>
      <c r="D36" s="119"/>
      <c r="E36" s="60">
        <v>8</v>
      </c>
      <c r="F36" s="61">
        <v>22620</v>
      </c>
      <c r="G36" s="60">
        <v>13.5</v>
      </c>
      <c r="H36" s="61">
        <v>28030</v>
      </c>
      <c r="I36" s="60">
        <v>2.5</v>
      </c>
      <c r="J36" s="60">
        <v>14.5</v>
      </c>
      <c r="K36" s="61">
        <v>29110</v>
      </c>
      <c r="L36" s="62">
        <f t="shared" si="0"/>
        <v>0.28691423519009723</v>
      </c>
      <c r="M36" s="62">
        <f t="shared" si="1"/>
        <v>0.038530146271851584</v>
      </c>
    </row>
    <row r="37" spans="2:13" ht="20.25">
      <c r="B37" s="116"/>
      <c r="C37" s="113"/>
      <c r="D37" s="119"/>
      <c r="E37" s="60">
        <v>14</v>
      </c>
      <c r="F37" s="61">
        <v>28560</v>
      </c>
      <c r="G37" s="60">
        <v>16</v>
      </c>
      <c r="H37" s="61">
        <v>30790</v>
      </c>
      <c r="I37" s="60">
        <v>2</v>
      </c>
      <c r="J37" s="60">
        <v>16.5</v>
      </c>
      <c r="K37" s="61">
        <v>31340</v>
      </c>
      <c r="L37" s="62">
        <f t="shared" si="0"/>
        <v>0.09733893557422969</v>
      </c>
      <c r="M37" s="62">
        <f t="shared" si="1"/>
        <v>0.017862942513803184</v>
      </c>
    </row>
    <row r="38" spans="2:13" ht="20.25">
      <c r="B38" s="116"/>
      <c r="C38" s="113"/>
      <c r="D38" s="119"/>
      <c r="E38" s="60">
        <v>16.5</v>
      </c>
      <c r="F38" s="61">
        <v>31340</v>
      </c>
      <c r="G38" s="60">
        <v>18.5</v>
      </c>
      <c r="H38" s="61">
        <v>33560</v>
      </c>
      <c r="I38" s="60">
        <v>0.5</v>
      </c>
      <c r="J38" s="60">
        <v>19</v>
      </c>
      <c r="K38" s="61">
        <v>34110</v>
      </c>
      <c r="L38" s="62">
        <f t="shared" si="0"/>
        <v>0.08838544990427569</v>
      </c>
      <c r="M38" s="62">
        <f t="shared" si="1"/>
        <v>0.016388557806912993</v>
      </c>
    </row>
    <row r="39" spans="2:13" ht="21" thickBot="1">
      <c r="B39" s="116"/>
      <c r="C39" s="113"/>
      <c r="D39" s="120"/>
      <c r="E39" s="63">
        <v>19</v>
      </c>
      <c r="F39" s="64">
        <v>34110</v>
      </c>
      <c r="G39" s="63">
        <v>21</v>
      </c>
      <c r="H39" s="64">
        <v>36310</v>
      </c>
      <c r="I39" s="63">
        <v>0.5</v>
      </c>
      <c r="J39" s="63">
        <v>21.5</v>
      </c>
      <c r="K39" s="64">
        <v>36860</v>
      </c>
      <c r="L39" s="65">
        <f t="shared" si="0"/>
        <v>0.08062151861624157</v>
      </c>
      <c r="M39" s="65">
        <f t="shared" si="1"/>
        <v>0.015147342329936657</v>
      </c>
    </row>
    <row r="40" spans="2:13" ht="20.25">
      <c r="B40" s="116"/>
      <c r="C40" s="113"/>
      <c r="D40" s="118" t="s">
        <v>36</v>
      </c>
      <c r="E40" s="60">
        <v>1</v>
      </c>
      <c r="F40" s="61">
        <v>19860</v>
      </c>
      <c r="G40" s="60">
        <v>2.5</v>
      </c>
      <c r="H40" s="61">
        <v>21550</v>
      </c>
      <c r="I40" s="60">
        <v>3</v>
      </c>
      <c r="J40" s="60">
        <v>5</v>
      </c>
      <c r="K40" s="61">
        <v>24400</v>
      </c>
      <c r="L40" s="62">
        <f t="shared" si="0"/>
        <v>0.22860020140986909</v>
      </c>
      <c r="M40" s="62">
        <f t="shared" si="1"/>
        <v>0.13225058004640372</v>
      </c>
    </row>
    <row r="41" spans="2:13" ht="20.25">
      <c r="B41" s="116"/>
      <c r="C41" s="113"/>
      <c r="D41" s="119"/>
      <c r="E41" s="60">
        <v>3</v>
      </c>
      <c r="F41" s="61">
        <v>22140</v>
      </c>
      <c r="G41" s="60">
        <v>8.5</v>
      </c>
      <c r="H41" s="61">
        <v>28350</v>
      </c>
      <c r="I41" s="60">
        <v>2.5</v>
      </c>
      <c r="J41" s="60">
        <v>9.5</v>
      </c>
      <c r="K41" s="61">
        <v>29510</v>
      </c>
      <c r="L41" s="62">
        <f t="shared" si="0"/>
        <v>0.33288166214995485</v>
      </c>
      <c r="M41" s="62">
        <f t="shared" si="1"/>
        <v>0.04091710758377425</v>
      </c>
    </row>
    <row r="42" spans="2:13" ht="20.25">
      <c r="B42" s="116"/>
      <c r="C42" s="113"/>
      <c r="D42" s="119"/>
      <c r="E42" s="60">
        <v>9</v>
      </c>
      <c r="F42" s="61">
        <v>28930</v>
      </c>
      <c r="G42" s="60">
        <v>10.5</v>
      </c>
      <c r="H42" s="61">
        <v>30690</v>
      </c>
      <c r="I42" s="60">
        <v>1</v>
      </c>
      <c r="J42" s="60">
        <v>11</v>
      </c>
      <c r="K42" s="61">
        <v>31290</v>
      </c>
      <c r="L42" s="62">
        <f t="shared" si="0"/>
        <v>0.08157621845834774</v>
      </c>
      <c r="M42" s="62">
        <f t="shared" si="1"/>
        <v>0.019550342130987292</v>
      </c>
    </row>
    <row r="43" spans="2:13" ht="20.25">
      <c r="B43" s="116"/>
      <c r="C43" s="113"/>
      <c r="D43" s="119"/>
      <c r="E43" s="60">
        <v>11</v>
      </c>
      <c r="F43" s="61">
        <v>31290</v>
      </c>
      <c r="G43" s="60">
        <v>13</v>
      </c>
      <c r="H43" s="61">
        <v>33370</v>
      </c>
      <c r="I43" s="60">
        <v>0.5</v>
      </c>
      <c r="J43" s="60">
        <v>13.5</v>
      </c>
      <c r="K43" s="61">
        <v>34430</v>
      </c>
      <c r="L43" s="62">
        <f t="shared" si="0"/>
        <v>0.10035155001597955</v>
      </c>
      <c r="M43" s="62">
        <f t="shared" si="1"/>
        <v>0.03176505843572071</v>
      </c>
    </row>
    <row r="44" spans="2:13" ht="21" thickBot="1">
      <c r="B44" s="117"/>
      <c r="C44" s="114"/>
      <c r="D44" s="120"/>
      <c r="E44" s="69"/>
      <c r="F44" s="69"/>
      <c r="G44" s="64"/>
      <c r="H44" s="64"/>
      <c r="I44" s="69"/>
      <c r="J44" s="69"/>
      <c r="K44" s="69"/>
      <c r="L44" s="70"/>
      <c r="M44" s="70"/>
    </row>
    <row r="45" spans="2:13" ht="20.25">
      <c r="B45" s="115"/>
      <c r="C45" s="112"/>
      <c r="D45" s="118" t="s">
        <v>37</v>
      </c>
      <c r="E45" s="60">
        <v>1</v>
      </c>
      <c r="F45" s="61">
        <v>24400</v>
      </c>
      <c r="G45" s="60">
        <v>1.5</v>
      </c>
      <c r="H45" s="61">
        <v>25080</v>
      </c>
      <c r="I45" s="60">
        <v>2.5</v>
      </c>
      <c r="J45" s="60">
        <v>3</v>
      </c>
      <c r="K45" s="61">
        <v>27160</v>
      </c>
      <c r="L45" s="62">
        <f t="shared" si="0"/>
        <v>0.11311475409836065</v>
      </c>
      <c r="M45" s="62">
        <f t="shared" si="1"/>
        <v>0.08293460925039872</v>
      </c>
    </row>
    <row r="46" spans="2:13" ht="20.25">
      <c r="B46" s="116"/>
      <c r="C46" s="113"/>
      <c r="D46" s="119"/>
      <c r="E46" s="60">
        <v>2</v>
      </c>
      <c r="F46" s="61">
        <v>25770</v>
      </c>
      <c r="G46" s="60">
        <v>3.5</v>
      </c>
      <c r="H46" s="61">
        <v>27850</v>
      </c>
      <c r="I46" s="60">
        <v>1.5</v>
      </c>
      <c r="J46" s="60">
        <v>4.5</v>
      </c>
      <c r="K46" s="61">
        <v>29280</v>
      </c>
      <c r="L46" s="62">
        <f t="shared" si="0"/>
        <v>0.1362048894062864</v>
      </c>
      <c r="M46" s="62">
        <f t="shared" si="1"/>
        <v>0.05134649910233393</v>
      </c>
    </row>
    <row r="47" spans="2:13" ht="20.25">
      <c r="B47" s="116"/>
      <c r="C47" s="113"/>
      <c r="D47" s="119"/>
      <c r="E47" s="60">
        <v>4</v>
      </c>
      <c r="F47" s="61">
        <v>28560</v>
      </c>
      <c r="G47" s="60">
        <v>5.5</v>
      </c>
      <c r="H47" s="61">
        <v>30700</v>
      </c>
      <c r="I47" s="60">
        <v>1</v>
      </c>
      <c r="J47" s="60">
        <v>6</v>
      </c>
      <c r="K47" s="61">
        <v>31400</v>
      </c>
      <c r="L47" s="62">
        <f t="shared" si="0"/>
        <v>0.09943977591036414</v>
      </c>
      <c r="M47" s="62">
        <f t="shared" si="1"/>
        <v>0.02280130293159609</v>
      </c>
    </row>
    <row r="48" spans="2:13" ht="20.25">
      <c r="B48" s="116"/>
      <c r="C48" s="113"/>
      <c r="D48" s="119"/>
      <c r="E48" s="60">
        <v>6</v>
      </c>
      <c r="F48" s="61">
        <v>31400</v>
      </c>
      <c r="G48" s="60">
        <v>7.5</v>
      </c>
      <c r="H48" s="61">
        <v>33550</v>
      </c>
      <c r="I48" s="60">
        <v>0.5</v>
      </c>
      <c r="J48" s="60">
        <v>8</v>
      </c>
      <c r="K48" s="61">
        <v>34270</v>
      </c>
      <c r="L48" s="62">
        <f t="shared" si="0"/>
        <v>0.09140127388535031</v>
      </c>
      <c r="M48" s="62">
        <f t="shared" si="1"/>
        <v>0.021460506706408346</v>
      </c>
    </row>
    <row r="49" spans="2:13" ht="21" thickBot="1">
      <c r="B49" s="117"/>
      <c r="C49" s="114"/>
      <c r="D49" s="120"/>
      <c r="E49" s="63">
        <v>8</v>
      </c>
      <c r="F49" s="64">
        <v>34270</v>
      </c>
      <c r="G49" s="63">
        <v>9.5</v>
      </c>
      <c r="H49" s="64">
        <v>36410</v>
      </c>
      <c r="I49" s="63">
        <v>0.5</v>
      </c>
      <c r="J49" s="63">
        <v>10</v>
      </c>
      <c r="K49" s="64">
        <v>37120</v>
      </c>
      <c r="L49" s="65">
        <f t="shared" si="0"/>
        <v>0.083163116428363</v>
      </c>
      <c r="M49" s="65">
        <f t="shared" si="1"/>
        <v>0.019500137324910738</v>
      </c>
    </row>
    <row r="50" spans="2:13" ht="20.25">
      <c r="B50" s="115">
        <v>3</v>
      </c>
      <c r="C50" s="112" t="s">
        <v>38</v>
      </c>
      <c r="D50" s="118" t="s">
        <v>33</v>
      </c>
      <c r="E50" s="60">
        <v>6</v>
      </c>
      <c r="F50" s="61">
        <v>13770</v>
      </c>
      <c r="G50" s="60">
        <v>11.5</v>
      </c>
      <c r="H50" s="61">
        <v>17200</v>
      </c>
      <c r="I50" s="60">
        <v>85</v>
      </c>
      <c r="J50" s="60">
        <v>17.5</v>
      </c>
      <c r="K50" s="61">
        <v>21500</v>
      </c>
      <c r="L50" s="62">
        <f t="shared" si="0"/>
        <v>0.5613652868554829</v>
      </c>
      <c r="M50" s="62">
        <f t="shared" si="1"/>
        <v>0.25</v>
      </c>
    </row>
    <row r="51" spans="2:13" ht="20.25">
      <c r="B51" s="116"/>
      <c r="C51" s="113"/>
      <c r="D51" s="119"/>
      <c r="E51" s="60">
        <v>12</v>
      </c>
      <c r="F51" s="61">
        <v>17550</v>
      </c>
      <c r="G51" s="60">
        <v>17</v>
      </c>
      <c r="H51" s="61">
        <v>21140</v>
      </c>
      <c r="I51" s="60">
        <v>6</v>
      </c>
      <c r="J51" s="60">
        <v>19.5</v>
      </c>
      <c r="K51" s="61">
        <v>22980</v>
      </c>
      <c r="L51" s="62">
        <f t="shared" si="0"/>
        <v>0.3094017094017094</v>
      </c>
      <c r="M51" s="62">
        <f t="shared" si="1"/>
        <v>0.08703878902554399</v>
      </c>
    </row>
    <row r="52" spans="2:13" ht="21" thickBot="1">
      <c r="B52" s="116"/>
      <c r="C52" s="113"/>
      <c r="D52" s="120"/>
      <c r="E52" s="63">
        <v>17.5</v>
      </c>
      <c r="F52" s="64">
        <v>21500</v>
      </c>
      <c r="G52" s="63">
        <v>19.5</v>
      </c>
      <c r="H52" s="64">
        <v>22980</v>
      </c>
      <c r="I52" s="63">
        <v>2.5</v>
      </c>
      <c r="J52" s="63">
        <v>20</v>
      </c>
      <c r="K52" s="64">
        <v>23340</v>
      </c>
      <c r="L52" s="65">
        <f t="shared" si="0"/>
        <v>0.08558139534883721</v>
      </c>
      <c r="M52" s="65">
        <f t="shared" si="1"/>
        <v>0.015665796344647518</v>
      </c>
    </row>
    <row r="53" spans="2:13" ht="20.25">
      <c r="B53" s="116"/>
      <c r="C53" s="113"/>
      <c r="D53" s="118" t="s">
        <v>34</v>
      </c>
      <c r="E53" s="60">
        <v>2</v>
      </c>
      <c r="F53" s="61">
        <v>13910</v>
      </c>
      <c r="G53" s="60">
        <v>6.5</v>
      </c>
      <c r="H53" s="61">
        <v>17310</v>
      </c>
      <c r="I53" s="60">
        <v>8</v>
      </c>
      <c r="J53" s="60">
        <v>12</v>
      </c>
      <c r="K53" s="61">
        <v>21620</v>
      </c>
      <c r="L53" s="62">
        <f t="shared" si="0"/>
        <v>0.5542774982027319</v>
      </c>
      <c r="M53" s="62">
        <f t="shared" si="1"/>
        <v>0.24898902368573078</v>
      </c>
    </row>
    <row r="54" spans="2:13" ht="20.25">
      <c r="B54" s="116"/>
      <c r="C54" s="113"/>
      <c r="D54" s="119"/>
      <c r="E54" s="60">
        <v>7</v>
      </c>
      <c r="F54" s="61">
        <v>17690</v>
      </c>
      <c r="G54" s="60">
        <v>11.5</v>
      </c>
      <c r="H54" s="61">
        <v>21190</v>
      </c>
      <c r="I54" s="60">
        <v>5.5</v>
      </c>
      <c r="J54" s="60">
        <v>14.5</v>
      </c>
      <c r="K54" s="61">
        <v>23820</v>
      </c>
      <c r="L54" s="62">
        <f t="shared" si="0"/>
        <v>0.34652345958168457</v>
      </c>
      <c r="M54" s="62">
        <f t="shared" si="1"/>
        <v>0.12411514865502596</v>
      </c>
    </row>
    <row r="55" spans="2:13" ht="20.25">
      <c r="B55" s="116"/>
      <c r="C55" s="113"/>
      <c r="D55" s="119"/>
      <c r="E55" s="60">
        <v>12</v>
      </c>
      <c r="F55" s="61">
        <v>21620</v>
      </c>
      <c r="G55" s="60">
        <v>15.5</v>
      </c>
      <c r="H55" s="61">
        <v>24730</v>
      </c>
      <c r="I55" s="60">
        <v>3</v>
      </c>
      <c r="J55" s="60">
        <v>17</v>
      </c>
      <c r="K55" s="61">
        <v>26120</v>
      </c>
      <c r="L55" s="62">
        <f t="shared" si="0"/>
        <v>0.20814061054579094</v>
      </c>
      <c r="M55" s="62">
        <f t="shared" si="1"/>
        <v>0.05620703598867772</v>
      </c>
    </row>
    <row r="56" spans="2:13" ht="20.25">
      <c r="B56" s="116"/>
      <c r="C56" s="113"/>
      <c r="D56" s="119"/>
      <c r="E56" s="60">
        <v>16</v>
      </c>
      <c r="F56" s="61">
        <v>25190</v>
      </c>
      <c r="G56" s="60">
        <v>18</v>
      </c>
      <c r="H56" s="61">
        <v>27030</v>
      </c>
      <c r="I56" s="60">
        <v>1.5</v>
      </c>
      <c r="J56" s="60">
        <v>19</v>
      </c>
      <c r="K56" s="61">
        <v>27960</v>
      </c>
      <c r="L56" s="62">
        <f t="shared" si="0"/>
        <v>0.10996427153632393</v>
      </c>
      <c r="M56" s="62">
        <f t="shared" si="1"/>
        <v>0.03440621531631521</v>
      </c>
    </row>
    <row r="57" spans="2:13" ht="21" thickBot="1">
      <c r="B57" s="116"/>
      <c r="C57" s="113"/>
      <c r="D57" s="120"/>
      <c r="E57" s="63">
        <v>18.5</v>
      </c>
      <c r="F57" s="64">
        <v>27490</v>
      </c>
      <c r="G57" s="63">
        <v>19.5</v>
      </c>
      <c r="H57" s="64">
        <v>28430</v>
      </c>
      <c r="I57" s="63">
        <v>0.5</v>
      </c>
      <c r="J57" s="63">
        <v>20</v>
      </c>
      <c r="K57" s="64">
        <v>28880</v>
      </c>
      <c r="L57" s="65">
        <f t="shared" si="0"/>
        <v>0.05056384139687159</v>
      </c>
      <c r="M57" s="65">
        <f t="shared" si="1"/>
        <v>0.015828350334154064</v>
      </c>
    </row>
    <row r="58" spans="2:13" ht="20.25">
      <c r="B58" s="116"/>
      <c r="C58" s="113"/>
      <c r="D58" s="118" t="s">
        <v>35</v>
      </c>
      <c r="E58" s="60">
        <v>1</v>
      </c>
      <c r="F58" s="61">
        <v>16190</v>
      </c>
      <c r="G58" s="60">
        <v>2</v>
      </c>
      <c r="H58" s="61">
        <v>17100</v>
      </c>
      <c r="I58" s="60">
        <v>6</v>
      </c>
      <c r="J58" s="60">
        <v>6.5</v>
      </c>
      <c r="K58" s="61">
        <v>21240</v>
      </c>
      <c r="L58" s="62">
        <f t="shared" si="0"/>
        <v>0.3119209388511427</v>
      </c>
      <c r="M58" s="62">
        <f t="shared" si="1"/>
        <v>0.24210526315789474</v>
      </c>
    </row>
    <row r="59" spans="2:13" ht="20.25">
      <c r="B59" s="116"/>
      <c r="C59" s="113"/>
      <c r="D59" s="119"/>
      <c r="E59" s="60">
        <v>2.5</v>
      </c>
      <c r="F59" s="61">
        <v>17560</v>
      </c>
      <c r="G59" s="60">
        <v>6.5</v>
      </c>
      <c r="H59" s="61">
        <v>21240</v>
      </c>
      <c r="I59" s="60">
        <v>5</v>
      </c>
      <c r="J59" s="60">
        <v>9</v>
      </c>
      <c r="K59" s="61">
        <v>23550</v>
      </c>
      <c r="L59" s="62">
        <f t="shared" si="0"/>
        <v>0.34111617312072895</v>
      </c>
      <c r="M59" s="62">
        <f t="shared" si="1"/>
        <v>0.10875706214689265</v>
      </c>
    </row>
    <row r="60" spans="2:13" ht="20.25">
      <c r="B60" s="116"/>
      <c r="C60" s="113"/>
      <c r="D60" s="119"/>
      <c r="E60" s="60">
        <v>7</v>
      </c>
      <c r="F60" s="61">
        <v>21710</v>
      </c>
      <c r="G60" s="60">
        <v>10</v>
      </c>
      <c r="H60" s="61">
        <v>24490</v>
      </c>
      <c r="I60" s="60">
        <v>2.5</v>
      </c>
      <c r="J60" s="60">
        <v>11.5</v>
      </c>
      <c r="K60" s="61">
        <v>25970</v>
      </c>
      <c r="L60" s="62">
        <f t="shared" si="0"/>
        <v>0.1962229387379088</v>
      </c>
      <c r="M60" s="62">
        <f t="shared" si="1"/>
        <v>0.060432829726418946</v>
      </c>
    </row>
    <row r="61" spans="2:13" ht="20.25">
      <c r="B61" s="116"/>
      <c r="C61" s="113"/>
      <c r="D61" s="119"/>
      <c r="E61" s="60">
        <v>13</v>
      </c>
      <c r="F61" s="61">
        <v>27480</v>
      </c>
      <c r="G61" s="60">
        <v>15</v>
      </c>
      <c r="H61" s="61">
        <v>29680</v>
      </c>
      <c r="I61" s="60">
        <v>1</v>
      </c>
      <c r="J61" s="60">
        <v>15.5</v>
      </c>
      <c r="K61" s="61">
        <v>30220</v>
      </c>
      <c r="L61" s="62">
        <f t="shared" si="0"/>
        <v>0.09970887918486172</v>
      </c>
      <c r="M61" s="62">
        <f t="shared" si="1"/>
        <v>0.018194070080862535</v>
      </c>
    </row>
    <row r="62" spans="2:13" ht="20.25">
      <c r="B62" s="116"/>
      <c r="C62" s="113"/>
      <c r="D62" s="119"/>
      <c r="E62" s="60">
        <v>15.5</v>
      </c>
      <c r="F62" s="61">
        <v>30220</v>
      </c>
      <c r="G62" s="60">
        <v>17.5</v>
      </c>
      <c r="H62" s="61">
        <v>32450</v>
      </c>
      <c r="I62" s="60">
        <v>0.5</v>
      </c>
      <c r="J62" s="60">
        <v>18</v>
      </c>
      <c r="K62" s="61">
        <v>33000</v>
      </c>
      <c r="L62" s="62">
        <f t="shared" si="0"/>
        <v>0.09199205823957644</v>
      </c>
      <c r="M62" s="62">
        <f t="shared" si="1"/>
        <v>0.01694915254237288</v>
      </c>
    </row>
    <row r="63" spans="2:13" ht="21" thickBot="1">
      <c r="B63" s="117"/>
      <c r="C63" s="114"/>
      <c r="D63" s="120"/>
      <c r="E63" s="63">
        <v>18</v>
      </c>
      <c r="F63" s="64">
        <v>33000</v>
      </c>
      <c r="G63" s="63">
        <v>19.5</v>
      </c>
      <c r="H63" s="64">
        <v>34680</v>
      </c>
      <c r="I63" s="63">
        <v>0.5</v>
      </c>
      <c r="J63" s="63">
        <v>20</v>
      </c>
      <c r="K63" s="64">
        <v>35220</v>
      </c>
      <c r="L63" s="65">
        <f t="shared" si="0"/>
        <v>0.06727272727272728</v>
      </c>
      <c r="M63" s="65">
        <f t="shared" si="1"/>
        <v>0.015570934256055362</v>
      </c>
    </row>
    <row r="64" spans="2:13" ht="20.25">
      <c r="B64" s="115"/>
      <c r="C64" s="112"/>
      <c r="D64" s="118" t="s">
        <v>36</v>
      </c>
      <c r="E64" s="60">
        <v>1</v>
      </c>
      <c r="F64" s="61">
        <v>19860</v>
      </c>
      <c r="G64" s="60">
        <v>2</v>
      </c>
      <c r="H64" s="61">
        <v>20990</v>
      </c>
      <c r="I64" s="60">
        <v>3.5</v>
      </c>
      <c r="J64" s="60">
        <v>4.5</v>
      </c>
      <c r="K64" s="61">
        <v>23830</v>
      </c>
      <c r="L64" s="62">
        <f t="shared" si="0"/>
        <v>0.1998992950654582</v>
      </c>
      <c r="M64" s="62">
        <f t="shared" si="1"/>
        <v>0.13530252501191042</v>
      </c>
    </row>
    <row r="65" spans="2:13" ht="20.25">
      <c r="B65" s="116"/>
      <c r="C65" s="113"/>
      <c r="D65" s="119"/>
      <c r="E65" s="60">
        <v>2.5</v>
      </c>
      <c r="F65" s="61">
        <v>21550</v>
      </c>
      <c r="G65" s="60">
        <v>5</v>
      </c>
      <c r="H65" s="61">
        <v>24400</v>
      </c>
      <c r="I65" s="60">
        <v>2.5</v>
      </c>
      <c r="J65" s="60">
        <v>65</v>
      </c>
      <c r="K65" s="61">
        <v>26100</v>
      </c>
      <c r="L65" s="62">
        <f t="shared" si="0"/>
        <v>0.2111368909512761</v>
      </c>
      <c r="M65" s="62">
        <f t="shared" si="1"/>
        <v>0.06967213114754098</v>
      </c>
    </row>
    <row r="66" spans="2:13" ht="20.25">
      <c r="B66" s="116"/>
      <c r="C66" s="113"/>
      <c r="D66" s="119"/>
      <c r="E66" s="60">
        <v>5.5</v>
      </c>
      <c r="F66" s="61">
        <v>24960</v>
      </c>
      <c r="G66" s="60">
        <v>7.5</v>
      </c>
      <c r="H66" s="61">
        <v>27230</v>
      </c>
      <c r="I66" s="60">
        <v>1.5</v>
      </c>
      <c r="J66" s="60">
        <v>8.5</v>
      </c>
      <c r="K66" s="61">
        <v>28350</v>
      </c>
      <c r="L66" s="62">
        <f t="shared" si="0"/>
        <v>0.13581730769230768</v>
      </c>
      <c r="M66" s="62">
        <f t="shared" si="1"/>
        <v>0.04113110539845758</v>
      </c>
    </row>
    <row r="67" spans="2:13" ht="20.25">
      <c r="B67" s="116"/>
      <c r="C67" s="113"/>
      <c r="D67" s="119"/>
      <c r="E67" s="60">
        <v>8</v>
      </c>
      <c r="F67" s="61">
        <v>27800</v>
      </c>
      <c r="G67" s="60">
        <v>9.5</v>
      </c>
      <c r="H67" s="61">
        <v>29510</v>
      </c>
      <c r="I67" s="60">
        <v>1</v>
      </c>
      <c r="J67" s="60">
        <v>10</v>
      </c>
      <c r="K67" s="61">
        <v>30100</v>
      </c>
      <c r="L67" s="62">
        <f t="shared" si="0"/>
        <v>0.08273381294964029</v>
      </c>
      <c r="M67" s="62">
        <f t="shared" si="1"/>
        <v>0.019993222636394442</v>
      </c>
    </row>
    <row r="68" spans="2:13" ht="20.25">
      <c r="B68" s="116"/>
      <c r="C68" s="113"/>
      <c r="D68" s="119"/>
      <c r="E68" s="60">
        <v>10</v>
      </c>
      <c r="F68" s="61">
        <v>30100</v>
      </c>
      <c r="G68" s="60">
        <v>12</v>
      </c>
      <c r="H68" s="61">
        <v>32510</v>
      </c>
      <c r="I68" s="60">
        <v>0.5</v>
      </c>
      <c r="J68" s="60">
        <v>12.5</v>
      </c>
      <c r="K68" s="61">
        <v>33140</v>
      </c>
      <c r="L68" s="62">
        <f t="shared" si="0"/>
        <v>0.1009966777408638</v>
      </c>
      <c r="M68" s="62">
        <f t="shared" si="1"/>
        <v>0.01937865272223931</v>
      </c>
    </row>
    <row r="69" spans="2:13" ht="21" thickBot="1">
      <c r="B69" s="116"/>
      <c r="C69" s="113"/>
      <c r="D69" s="120"/>
      <c r="E69" s="63">
        <v>12.5</v>
      </c>
      <c r="F69" s="64">
        <v>33140</v>
      </c>
      <c r="G69" s="63">
        <v>14</v>
      </c>
      <c r="H69" s="64">
        <v>35090</v>
      </c>
      <c r="I69" s="63">
        <v>0.5</v>
      </c>
      <c r="J69" s="63">
        <v>14.5</v>
      </c>
      <c r="K69" s="64">
        <v>35760</v>
      </c>
      <c r="L69" s="65">
        <f t="shared" si="0"/>
        <v>0.07905853952926976</v>
      </c>
      <c r="M69" s="65">
        <f t="shared" si="1"/>
        <v>0.01909375890567113</v>
      </c>
    </row>
    <row r="70" spans="2:13" ht="20.25">
      <c r="B70" s="116"/>
      <c r="C70" s="113"/>
      <c r="D70" s="118" t="s">
        <v>37</v>
      </c>
      <c r="E70" s="60">
        <v>1</v>
      </c>
      <c r="F70" s="61">
        <v>24400</v>
      </c>
      <c r="G70" s="60">
        <v>15</v>
      </c>
      <c r="H70" s="61">
        <v>25080</v>
      </c>
      <c r="I70" s="60">
        <v>1.5</v>
      </c>
      <c r="J70" s="60">
        <v>2.5</v>
      </c>
      <c r="K70" s="61">
        <v>26460</v>
      </c>
      <c r="L70" s="62">
        <f t="shared" si="0"/>
        <v>0.08442622950819673</v>
      </c>
      <c r="M70" s="62">
        <f t="shared" si="1"/>
        <v>0.05502392344497608</v>
      </c>
    </row>
    <row r="71" spans="2:13" ht="20.25">
      <c r="B71" s="116"/>
      <c r="C71" s="113"/>
      <c r="D71" s="119"/>
      <c r="E71" s="60">
        <v>2</v>
      </c>
      <c r="F71" s="61">
        <v>25770</v>
      </c>
      <c r="G71" s="60">
        <v>3</v>
      </c>
      <c r="H71" s="61">
        <v>27160</v>
      </c>
      <c r="I71" s="60">
        <v>1</v>
      </c>
      <c r="J71" s="60">
        <v>3.5</v>
      </c>
      <c r="K71" s="61">
        <v>27850</v>
      </c>
      <c r="L71" s="62">
        <f aca="true" t="shared" si="2" ref="L71:L130">(K71-F71)/F71</f>
        <v>0.0807140085370586</v>
      </c>
      <c r="M71" s="62">
        <f aca="true" t="shared" si="3" ref="M71:M130">(K71-H71)/H71</f>
        <v>0.02540500736377025</v>
      </c>
    </row>
    <row r="72" spans="2:13" ht="20.25">
      <c r="B72" s="116"/>
      <c r="C72" s="113"/>
      <c r="D72" s="119"/>
      <c r="E72" s="60">
        <v>3.5</v>
      </c>
      <c r="F72" s="61">
        <v>27850</v>
      </c>
      <c r="G72" s="60">
        <v>5</v>
      </c>
      <c r="H72" s="61">
        <v>29980</v>
      </c>
      <c r="I72" s="60">
        <v>0.5</v>
      </c>
      <c r="J72" s="60">
        <v>5.5</v>
      </c>
      <c r="K72" s="61">
        <v>30700</v>
      </c>
      <c r="L72" s="62">
        <f t="shared" si="2"/>
        <v>0.10233393177737882</v>
      </c>
      <c r="M72" s="62">
        <f t="shared" si="3"/>
        <v>0.02401601067378252</v>
      </c>
    </row>
    <row r="73" spans="2:13" ht="20.25">
      <c r="B73" s="116"/>
      <c r="C73" s="113"/>
      <c r="D73" s="119"/>
      <c r="E73" s="60">
        <v>5.5</v>
      </c>
      <c r="F73" s="61">
        <v>30700</v>
      </c>
      <c r="G73" s="60">
        <v>6.5</v>
      </c>
      <c r="H73" s="61">
        <v>32110</v>
      </c>
      <c r="I73" s="60">
        <v>0.5</v>
      </c>
      <c r="J73" s="60">
        <v>7</v>
      </c>
      <c r="K73" s="61">
        <v>32850</v>
      </c>
      <c r="L73" s="62">
        <f t="shared" si="2"/>
        <v>0.07003257328990228</v>
      </c>
      <c r="M73" s="62">
        <f t="shared" si="3"/>
        <v>0.023045780130800372</v>
      </c>
    </row>
    <row r="74" spans="2:13" ht="21" thickBot="1">
      <c r="B74" s="117"/>
      <c r="C74" s="114"/>
      <c r="D74" s="120"/>
      <c r="E74" s="63">
        <v>7</v>
      </c>
      <c r="F74" s="64">
        <v>32850</v>
      </c>
      <c r="G74" s="63">
        <v>8.5</v>
      </c>
      <c r="H74" s="64">
        <v>34980</v>
      </c>
      <c r="I74" s="63">
        <v>0.5</v>
      </c>
      <c r="J74" s="63">
        <v>9</v>
      </c>
      <c r="K74" s="64">
        <v>35690</v>
      </c>
      <c r="L74" s="65">
        <f t="shared" si="2"/>
        <v>0.08645357686453577</v>
      </c>
      <c r="M74" s="65">
        <f t="shared" si="3"/>
        <v>0.02029731275014294</v>
      </c>
    </row>
    <row r="75" spans="2:13" ht="20.25">
      <c r="B75" s="115">
        <v>4</v>
      </c>
      <c r="C75" s="112" t="s">
        <v>55</v>
      </c>
      <c r="D75" s="118" t="s">
        <v>33</v>
      </c>
      <c r="E75" s="60">
        <v>6</v>
      </c>
      <c r="F75" s="61">
        <v>13770</v>
      </c>
      <c r="G75" s="60">
        <v>11.5</v>
      </c>
      <c r="H75" s="61">
        <v>17200</v>
      </c>
      <c r="I75" s="60">
        <v>85</v>
      </c>
      <c r="J75" s="60">
        <v>17.5</v>
      </c>
      <c r="K75" s="61">
        <v>21500</v>
      </c>
      <c r="L75" s="62">
        <f t="shared" si="2"/>
        <v>0.5613652868554829</v>
      </c>
      <c r="M75" s="62">
        <f t="shared" si="3"/>
        <v>0.25</v>
      </c>
    </row>
    <row r="76" spans="2:13" ht="20.25">
      <c r="B76" s="116"/>
      <c r="C76" s="113"/>
      <c r="D76" s="119"/>
      <c r="E76" s="60">
        <v>12</v>
      </c>
      <c r="F76" s="61">
        <v>17550</v>
      </c>
      <c r="G76" s="60">
        <v>17</v>
      </c>
      <c r="H76" s="61">
        <v>21140</v>
      </c>
      <c r="I76" s="60">
        <v>6</v>
      </c>
      <c r="J76" s="60">
        <v>19.5</v>
      </c>
      <c r="K76" s="61">
        <v>22980</v>
      </c>
      <c r="L76" s="62">
        <f t="shared" si="2"/>
        <v>0.3094017094017094</v>
      </c>
      <c r="M76" s="62">
        <f t="shared" si="3"/>
        <v>0.08703878902554399</v>
      </c>
    </row>
    <row r="77" spans="2:13" ht="21" thickBot="1">
      <c r="B77" s="116"/>
      <c r="C77" s="113"/>
      <c r="D77" s="120"/>
      <c r="E77" s="63">
        <v>17.5</v>
      </c>
      <c r="F77" s="64">
        <v>21500</v>
      </c>
      <c r="G77" s="63">
        <v>19.5</v>
      </c>
      <c r="H77" s="64">
        <v>22980</v>
      </c>
      <c r="I77" s="63">
        <v>2.5</v>
      </c>
      <c r="J77" s="63">
        <v>20</v>
      </c>
      <c r="K77" s="64">
        <v>23340</v>
      </c>
      <c r="L77" s="65">
        <f t="shared" si="2"/>
        <v>0.08558139534883721</v>
      </c>
      <c r="M77" s="65">
        <f t="shared" si="3"/>
        <v>0.015665796344647518</v>
      </c>
    </row>
    <row r="78" spans="2:13" ht="20.25">
      <c r="B78" s="116"/>
      <c r="C78" s="113"/>
      <c r="D78" s="118" t="s">
        <v>34</v>
      </c>
      <c r="E78" s="60">
        <v>2</v>
      </c>
      <c r="F78" s="61">
        <v>13910</v>
      </c>
      <c r="G78" s="60">
        <v>6.5</v>
      </c>
      <c r="H78" s="61">
        <v>17310</v>
      </c>
      <c r="I78" s="60">
        <v>8</v>
      </c>
      <c r="J78" s="60">
        <v>12</v>
      </c>
      <c r="K78" s="61">
        <v>21620</v>
      </c>
      <c r="L78" s="62">
        <f t="shared" si="2"/>
        <v>0.5542774982027319</v>
      </c>
      <c r="M78" s="62">
        <f t="shared" si="3"/>
        <v>0.24898902368573078</v>
      </c>
    </row>
    <row r="79" spans="2:13" ht="20.25">
      <c r="B79" s="116"/>
      <c r="C79" s="113"/>
      <c r="D79" s="119"/>
      <c r="E79" s="60">
        <v>7</v>
      </c>
      <c r="F79" s="61">
        <v>17690</v>
      </c>
      <c r="G79" s="60">
        <v>11.5</v>
      </c>
      <c r="H79" s="61">
        <v>21190</v>
      </c>
      <c r="I79" s="60">
        <v>5.5</v>
      </c>
      <c r="J79" s="60">
        <v>14.5</v>
      </c>
      <c r="K79" s="61">
        <v>23820</v>
      </c>
      <c r="L79" s="62">
        <f t="shared" si="2"/>
        <v>0.34652345958168457</v>
      </c>
      <c r="M79" s="62">
        <f t="shared" si="3"/>
        <v>0.12411514865502596</v>
      </c>
    </row>
    <row r="80" spans="2:13" ht="20.25">
      <c r="B80" s="116"/>
      <c r="C80" s="113"/>
      <c r="D80" s="119"/>
      <c r="E80" s="60">
        <v>12</v>
      </c>
      <c r="F80" s="61">
        <v>21620</v>
      </c>
      <c r="G80" s="60">
        <v>15.5</v>
      </c>
      <c r="H80" s="61">
        <v>24730</v>
      </c>
      <c r="I80" s="60">
        <v>3</v>
      </c>
      <c r="J80" s="60">
        <v>17</v>
      </c>
      <c r="K80" s="61">
        <v>26120</v>
      </c>
      <c r="L80" s="62">
        <f t="shared" si="2"/>
        <v>0.20814061054579094</v>
      </c>
      <c r="M80" s="62">
        <f t="shared" si="3"/>
        <v>0.05620703598867772</v>
      </c>
    </row>
    <row r="81" spans="2:13" ht="20.25">
      <c r="B81" s="116"/>
      <c r="C81" s="113"/>
      <c r="D81" s="119"/>
      <c r="E81" s="60">
        <v>16</v>
      </c>
      <c r="F81" s="61">
        <v>25190</v>
      </c>
      <c r="G81" s="60">
        <v>18</v>
      </c>
      <c r="H81" s="61">
        <v>27030</v>
      </c>
      <c r="I81" s="60">
        <v>1.5</v>
      </c>
      <c r="J81" s="60">
        <v>19</v>
      </c>
      <c r="K81" s="61">
        <v>27960</v>
      </c>
      <c r="L81" s="62">
        <f t="shared" si="2"/>
        <v>0.10996427153632393</v>
      </c>
      <c r="M81" s="62">
        <f t="shared" si="3"/>
        <v>0.03440621531631521</v>
      </c>
    </row>
    <row r="82" spans="2:13" ht="20.25">
      <c r="B82" s="116"/>
      <c r="C82" s="113"/>
      <c r="D82" s="119"/>
      <c r="E82" s="60">
        <v>18.5</v>
      </c>
      <c r="F82" s="61">
        <v>27490</v>
      </c>
      <c r="G82" s="60">
        <v>19.5</v>
      </c>
      <c r="H82" s="61">
        <v>28430</v>
      </c>
      <c r="I82" s="60">
        <v>0.5</v>
      </c>
      <c r="J82" s="60">
        <v>20</v>
      </c>
      <c r="K82" s="61">
        <v>28880</v>
      </c>
      <c r="L82" s="62">
        <f t="shared" si="2"/>
        <v>0.05056384139687159</v>
      </c>
      <c r="M82" s="62">
        <f t="shared" si="3"/>
        <v>0.015828350334154064</v>
      </c>
    </row>
    <row r="83" spans="2:13" ht="21" thickBot="1">
      <c r="B83" s="117"/>
      <c r="C83" s="114"/>
      <c r="D83" s="120"/>
      <c r="E83" s="69"/>
      <c r="F83" s="69"/>
      <c r="G83" s="63"/>
      <c r="H83" s="63"/>
      <c r="I83" s="69"/>
      <c r="J83" s="69"/>
      <c r="K83" s="69"/>
      <c r="L83" s="70"/>
      <c r="M83" s="70"/>
    </row>
    <row r="84" spans="2:13" ht="20.25">
      <c r="B84" s="115"/>
      <c r="C84" s="112"/>
      <c r="D84" s="118" t="s">
        <v>35</v>
      </c>
      <c r="E84" s="60">
        <v>1</v>
      </c>
      <c r="F84" s="61">
        <v>16190</v>
      </c>
      <c r="G84" s="60">
        <v>2</v>
      </c>
      <c r="H84" s="61">
        <v>17100</v>
      </c>
      <c r="I84" s="60">
        <v>6</v>
      </c>
      <c r="J84" s="60">
        <v>6.5</v>
      </c>
      <c r="K84" s="61">
        <v>21240</v>
      </c>
      <c r="L84" s="62">
        <f t="shared" si="2"/>
        <v>0.3119209388511427</v>
      </c>
      <c r="M84" s="62">
        <f t="shared" si="3"/>
        <v>0.24210526315789474</v>
      </c>
    </row>
    <row r="85" spans="2:13" ht="20.25">
      <c r="B85" s="116"/>
      <c r="C85" s="113"/>
      <c r="D85" s="119"/>
      <c r="E85" s="60">
        <v>2.5</v>
      </c>
      <c r="F85" s="61">
        <v>17560</v>
      </c>
      <c r="G85" s="60">
        <v>6.5</v>
      </c>
      <c r="H85" s="61">
        <v>21240</v>
      </c>
      <c r="I85" s="60">
        <v>5</v>
      </c>
      <c r="J85" s="60">
        <v>9</v>
      </c>
      <c r="K85" s="61">
        <v>23550</v>
      </c>
      <c r="L85" s="62">
        <f t="shared" si="2"/>
        <v>0.34111617312072895</v>
      </c>
      <c r="M85" s="62">
        <f t="shared" si="3"/>
        <v>0.10875706214689265</v>
      </c>
    </row>
    <row r="86" spans="2:13" ht="21" customHeight="1">
      <c r="B86" s="116"/>
      <c r="C86" s="113"/>
      <c r="D86" s="119"/>
      <c r="E86" s="60">
        <v>7</v>
      </c>
      <c r="F86" s="61">
        <v>21710</v>
      </c>
      <c r="G86" s="60">
        <v>10</v>
      </c>
      <c r="H86" s="61">
        <v>24490</v>
      </c>
      <c r="I86" s="60">
        <v>2.5</v>
      </c>
      <c r="J86" s="60">
        <v>11.5</v>
      </c>
      <c r="K86" s="61">
        <v>25970</v>
      </c>
      <c r="L86" s="62">
        <f t="shared" si="2"/>
        <v>0.1962229387379088</v>
      </c>
      <c r="M86" s="62">
        <f t="shared" si="3"/>
        <v>0.060432829726418946</v>
      </c>
    </row>
    <row r="87" spans="2:13" ht="20.25">
      <c r="B87" s="116"/>
      <c r="C87" s="113"/>
      <c r="D87" s="119"/>
      <c r="E87" s="60">
        <v>13</v>
      </c>
      <c r="F87" s="61">
        <v>27480</v>
      </c>
      <c r="G87" s="60">
        <v>15</v>
      </c>
      <c r="H87" s="61">
        <v>29680</v>
      </c>
      <c r="I87" s="60">
        <v>1</v>
      </c>
      <c r="J87" s="60">
        <v>15.5</v>
      </c>
      <c r="K87" s="61">
        <v>30220</v>
      </c>
      <c r="L87" s="62">
        <f t="shared" si="2"/>
        <v>0.09970887918486172</v>
      </c>
      <c r="M87" s="62">
        <f t="shared" si="3"/>
        <v>0.018194070080862535</v>
      </c>
    </row>
    <row r="88" spans="2:13" ht="20.25">
      <c r="B88" s="116"/>
      <c r="C88" s="113"/>
      <c r="D88" s="119"/>
      <c r="E88" s="60">
        <v>15.5</v>
      </c>
      <c r="F88" s="61">
        <v>30220</v>
      </c>
      <c r="G88" s="60">
        <v>17.5</v>
      </c>
      <c r="H88" s="61">
        <v>32450</v>
      </c>
      <c r="I88" s="60">
        <v>0.5</v>
      </c>
      <c r="J88" s="60">
        <v>18</v>
      </c>
      <c r="K88" s="61">
        <v>33000</v>
      </c>
      <c r="L88" s="62">
        <f t="shared" si="2"/>
        <v>0.09199205823957644</v>
      </c>
      <c r="M88" s="62">
        <f t="shared" si="3"/>
        <v>0.01694915254237288</v>
      </c>
    </row>
    <row r="89" spans="2:13" ht="21" thickBot="1">
      <c r="B89" s="116"/>
      <c r="C89" s="113"/>
      <c r="D89" s="120"/>
      <c r="E89" s="63">
        <v>18</v>
      </c>
      <c r="F89" s="64">
        <v>33000</v>
      </c>
      <c r="G89" s="63">
        <v>19.5</v>
      </c>
      <c r="H89" s="64">
        <v>34680</v>
      </c>
      <c r="I89" s="63">
        <v>0.5</v>
      </c>
      <c r="J89" s="63">
        <v>20</v>
      </c>
      <c r="K89" s="64">
        <v>35220</v>
      </c>
      <c r="L89" s="65">
        <f t="shared" si="2"/>
        <v>0.06727272727272728</v>
      </c>
      <c r="M89" s="65">
        <f t="shared" si="3"/>
        <v>0.015570934256055362</v>
      </c>
    </row>
    <row r="90" spans="2:13" ht="20.25">
      <c r="B90" s="116"/>
      <c r="C90" s="113"/>
      <c r="D90" s="118" t="s">
        <v>36</v>
      </c>
      <c r="E90" s="60">
        <v>1</v>
      </c>
      <c r="F90" s="61">
        <v>19860</v>
      </c>
      <c r="G90" s="60">
        <v>2</v>
      </c>
      <c r="H90" s="61">
        <v>20990</v>
      </c>
      <c r="I90" s="60">
        <v>3.5</v>
      </c>
      <c r="J90" s="60">
        <v>4.5</v>
      </c>
      <c r="K90" s="61">
        <v>23830</v>
      </c>
      <c r="L90" s="62">
        <f t="shared" si="2"/>
        <v>0.1998992950654582</v>
      </c>
      <c r="M90" s="62">
        <f t="shared" si="3"/>
        <v>0.13530252501191042</v>
      </c>
    </row>
    <row r="91" spans="2:13" ht="20.25">
      <c r="B91" s="116"/>
      <c r="C91" s="113"/>
      <c r="D91" s="119"/>
      <c r="E91" s="60">
        <v>2.5</v>
      </c>
      <c r="F91" s="61">
        <v>21550</v>
      </c>
      <c r="G91" s="60">
        <v>5</v>
      </c>
      <c r="H91" s="61">
        <v>24400</v>
      </c>
      <c r="I91" s="60">
        <v>2.5</v>
      </c>
      <c r="J91" s="60">
        <v>65</v>
      </c>
      <c r="K91" s="61">
        <v>26100</v>
      </c>
      <c r="L91" s="62">
        <f t="shared" si="2"/>
        <v>0.2111368909512761</v>
      </c>
      <c r="M91" s="62">
        <f t="shared" si="3"/>
        <v>0.06967213114754098</v>
      </c>
    </row>
    <row r="92" spans="2:13" ht="20.25">
      <c r="B92" s="116"/>
      <c r="C92" s="113"/>
      <c r="D92" s="119"/>
      <c r="E92" s="60">
        <v>5.5</v>
      </c>
      <c r="F92" s="61">
        <v>24960</v>
      </c>
      <c r="G92" s="60">
        <v>7.5</v>
      </c>
      <c r="H92" s="61">
        <v>27230</v>
      </c>
      <c r="I92" s="60">
        <v>1.5</v>
      </c>
      <c r="J92" s="60">
        <v>8.5</v>
      </c>
      <c r="K92" s="61">
        <v>28350</v>
      </c>
      <c r="L92" s="62">
        <f t="shared" si="2"/>
        <v>0.13581730769230768</v>
      </c>
      <c r="M92" s="62">
        <f t="shared" si="3"/>
        <v>0.04113110539845758</v>
      </c>
    </row>
    <row r="93" spans="2:13" ht="20.25">
      <c r="B93" s="116"/>
      <c r="C93" s="113"/>
      <c r="D93" s="119"/>
      <c r="E93" s="60">
        <v>8</v>
      </c>
      <c r="F93" s="61">
        <v>27800</v>
      </c>
      <c r="G93" s="60">
        <v>9.5</v>
      </c>
      <c r="H93" s="61">
        <v>29510</v>
      </c>
      <c r="I93" s="60">
        <v>1</v>
      </c>
      <c r="J93" s="60">
        <v>10</v>
      </c>
      <c r="K93" s="61">
        <v>30100</v>
      </c>
      <c r="L93" s="62">
        <f t="shared" si="2"/>
        <v>0.08273381294964029</v>
      </c>
      <c r="M93" s="62">
        <f t="shared" si="3"/>
        <v>0.019993222636394442</v>
      </c>
    </row>
    <row r="94" spans="2:13" ht="20.25">
      <c r="B94" s="116"/>
      <c r="C94" s="113"/>
      <c r="D94" s="119"/>
      <c r="E94" s="60">
        <v>10</v>
      </c>
      <c r="F94" s="61">
        <v>30100</v>
      </c>
      <c r="G94" s="60">
        <v>12</v>
      </c>
      <c r="H94" s="61">
        <v>32510</v>
      </c>
      <c r="I94" s="60">
        <v>0.5</v>
      </c>
      <c r="J94" s="60">
        <v>12.5</v>
      </c>
      <c r="K94" s="61">
        <v>33140</v>
      </c>
      <c r="L94" s="62">
        <f t="shared" si="2"/>
        <v>0.1009966777408638</v>
      </c>
      <c r="M94" s="62">
        <f t="shared" si="3"/>
        <v>0.01937865272223931</v>
      </c>
    </row>
    <row r="95" spans="2:13" ht="21" thickBot="1">
      <c r="B95" s="116"/>
      <c r="C95" s="113"/>
      <c r="D95" s="120"/>
      <c r="E95" s="63">
        <v>12.5</v>
      </c>
      <c r="F95" s="64">
        <v>33140</v>
      </c>
      <c r="G95" s="63">
        <v>14</v>
      </c>
      <c r="H95" s="64">
        <v>35090</v>
      </c>
      <c r="I95" s="63">
        <v>0.5</v>
      </c>
      <c r="J95" s="63">
        <v>14.5</v>
      </c>
      <c r="K95" s="64">
        <v>35760</v>
      </c>
      <c r="L95" s="65">
        <f t="shared" si="2"/>
        <v>0.07905853952926976</v>
      </c>
      <c r="M95" s="65">
        <f t="shared" si="3"/>
        <v>0.01909375890567113</v>
      </c>
    </row>
    <row r="96" spans="2:13" ht="20.25">
      <c r="B96" s="116"/>
      <c r="C96" s="113"/>
      <c r="D96" s="118" t="s">
        <v>37</v>
      </c>
      <c r="E96" s="60">
        <v>1</v>
      </c>
      <c r="F96" s="61">
        <v>24400</v>
      </c>
      <c r="G96" s="60">
        <v>15</v>
      </c>
      <c r="H96" s="61">
        <v>25080</v>
      </c>
      <c r="I96" s="60">
        <v>1.5</v>
      </c>
      <c r="J96" s="60">
        <v>2.5</v>
      </c>
      <c r="K96" s="61">
        <v>26460</v>
      </c>
      <c r="L96" s="62">
        <f t="shared" si="2"/>
        <v>0.08442622950819673</v>
      </c>
      <c r="M96" s="62">
        <f t="shared" si="3"/>
        <v>0.05502392344497608</v>
      </c>
    </row>
    <row r="97" spans="2:13" ht="20.25">
      <c r="B97" s="116"/>
      <c r="C97" s="113"/>
      <c r="D97" s="119"/>
      <c r="E97" s="60">
        <v>2</v>
      </c>
      <c r="F97" s="61">
        <v>25770</v>
      </c>
      <c r="G97" s="60">
        <v>3</v>
      </c>
      <c r="H97" s="61">
        <v>27160</v>
      </c>
      <c r="I97" s="60">
        <v>1</v>
      </c>
      <c r="J97" s="60">
        <v>3.5</v>
      </c>
      <c r="K97" s="61">
        <v>27850</v>
      </c>
      <c r="L97" s="62">
        <f t="shared" si="2"/>
        <v>0.0807140085370586</v>
      </c>
      <c r="M97" s="62">
        <f t="shared" si="3"/>
        <v>0.02540500736377025</v>
      </c>
    </row>
    <row r="98" spans="2:13" ht="20.25">
      <c r="B98" s="116"/>
      <c r="C98" s="113"/>
      <c r="D98" s="119"/>
      <c r="E98" s="60">
        <v>3.5</v>
      </c>
      <c r="F98" s="61">
        <v>27850</v>
      </c>
      <c r="G98" s="60">
        <v>5</v>
      </c>
      <c r="H98" s="61">
        <v>29980</v>
      </c>
      <c r="I98" s="60">
        <v>0.5</v>
      </c>
      <c r="J98" s="60">
        <v>5.5</v>
      </c>
      <c r="K98" s="61">
        <v>30700</v>
      </c>
      <c r="L98" s="62">
        <f t="shared" si="2"/>
        <v>0.10233393177737882</v>
      </c>
      <c r="M98" s="62">
        <f t="shared" si="3"/>
        <v>0.02401601067378252</v>
      </c>
    </row>
    <row r="99" spans="2:13" ht="20.25">
      <c r="B99" s="116"/>
      <c r="C99" s="113"/>
      <c r="D99" s="119"/>
      <c r="E99" s="60">
        <v>5.5</v>
      </c>
      <c r="F99" s="61">
        <v>30700</v>
      </c>
      <c r="G99" s="60">
        <v>6.5</v>
      </c>
      <c r="H99" s="61">
        <v>32110</v>
      </c>
      <c r="I99" s="60">
        <v>0.5</v>
      </c>
      <c r="J99" s="60">
        <v>7</v>
      </c>
      <c r="K99" s="61">
        <v>32850</v>
      </c>
      <c r="L99" s="62">
        <f t="shared" si="2"/>
        <v>0.07003257328990228</v>
      </c>
      <c r="M99" s="62">
        <f t="shared" si="3"/>
        <v>0.023045780130800372</v>
      </c>
    </row>
    <row r="100" spans="2:13" ht="21" thickBot="1">
      <c r="B100" s="116"/>
      <c r="C100" s="113"/>
      <c r="D100" s="119"/>
      <c r="E100" s="63">
        <v>7</v>
      </c>
      <c r="F100" s="64">
        <v>32850</v>
      </c>
      <c r="G100" s="63">
        <v>8.5</v>
      </c>
      <c r="H100" s="64">
        <v>34980</v>
      </c>
      <c r="I100" s="63">
        <v>0.5</v>
      </c>
      <c r="J100" s="63">
        <v>9</v>
      </c>
      <c r="K100" s="64">
        <v>35690</v>
      </c>
      <c r="L100" s="65">
        <f t="shared" si="2"/>
        <v>0.08645357686453577</v>
      </c>
      <c r="M100" s="65">
        <f t="shared" si="3"/>
        <v>0.02029731275014294</v>
      </c>
    </row>
    <row r="101" spans="2:13" ht="20.25">
      <c r="B101" s="115">
        <v>5</v>
      </c>
      <c r="C101" s="112" t="s">
        <v>39</v>
      </c>
      <c r="D101" s="118" t="s">
        <v>33</v>
      </c>
      <c r="E101" s="60">
        <v>6</v>
      </c>
      <c r="F101" s="61">
        <v>13770</v>
      </c>
      <c r="G101" s="60">
        <v>11.5</v>
      </c>
      <c r="H101" s="61">
        <v>17200</v>
      </c>
      <c r="I101" s="60">
        <v>85</v>
      </c>
      <c r="J101" s="60">
        <v>17.5</v>
      </c>
      <c r="K101" s="61">
        <v>21500</v>
      </c>
      <c r="L101" s="62">
        <f t="shared" si="2"/>
        <v>0.5613652868554829</v>
      </c>
      <c r="M101" s="62">
        <f t="shared" si="3"/>
        <v>0.25</v>
      </c>
    </row>
    <row r="102" spans="2:13" ht="20.25">
      <c r="B102" s="116"/>
      <c r="C102" s="113"/>
      <c r="D102" s="119"/>
      <c r="E102" s="60">
        <v>12</v>
      </c>
      <c r="F102" s="61">
        <v>17550</v>
      </c>
      <c r="G102" s="60">
        <v>17</v>
      </c>
      <c r="H102" s="61">
        <v>21140</v>
      </c>
      <c r="I102" s="60">
        <v>6</v>
      </c>
      <c r="J102" s="60">
        <v>19.5</v>
      </c>
      <c r="K102" s="61">
        <v>22980</v>
      </c>
      <c r="L102" s="62">
        <f t="shared" si="2"/>
        <v>0.3094017094017094</v>
      </c>
      <c r="M102" s="62">
        <f t="shared" si="3"/>
        <v>0.08703878902554399</v>
      </c>
    </row>
    <row r="103" spans="2:13" ht="20.25">
      <c r="B103" s="116"/>
      <c r="C103" s="113"/>
      <c r="D103" s="119"/>
      <c r="E103" s="60">
        <v>17.5</v>
      </c>
      <c r="F103" s="61">
        <v>21500</v>
      </c>
      <c r="G103" s="60">
        <v>19.5</v>
      </c>
      <c r="H103" s="61">
        <v>22980</v>
      </c>
      <c r="I103" s="60">
        <v>2.5</v>
      </c>
      <c r="J103" s="60">
        <v>20</v>
      </c>
      <c r="K103" s="61">
        <v>23340</v>
      </c>
      <c r="L103" s="62">
        <f t="shared" si="2"/>
        <v>0.08558139534883721</v>
      </c>
      <c r="M103" s="62">
        <f t="shared" si="3"/>
        <v>0.015665796344647518</v>
      </c>
    </row>
    <row r="104" spans="2:13" ht="21" thickBot="1">
      <c r="B104" s="116"/>
      <c r="C104" s="113"/>
      <c r="D104" s="120"/>
      <c r="E104" s="69"/>
      <c r="F104" s="69">
        <v>0</v>
      </c>
      <c r="G104" s="63"/>
      <c r="H104" s="63">
        <v>0</v>
      </c>
      <c r="I104" s="69"/>
      <c r="J104" s="69"/>
      <c r="K104" s="69"/>
      <c r="L104" s="70"/>
      <c r="M104" s="70"/>
    </row>
    <row r="105" spans="2:13" ht="20.25">
      <c r="B105" s="116"/>
      <c r="C105" s="113"/>
      <c r="D105" s="118" t="s">
        <v>34</v>
      </c>
      <c r="E105" s="60">
        <v>2</v>
      </c>
      <c r="F105" s="61">
        <v>13910</v>
      </c>
      <c r="G105" s="60">
        <v>6.5</v>
      </c>
      <c r="H105" s="61">
        <v>17310</v>
      </c>
      <c r="I105" s="60">
        <v>8</v>
      </c>
      <c r="J105" s="60">
        <v>12</v>
      </c>
      <c r="K105" s="61">
        <v>21620</v>
      </c>
      <c r="L105" s="62">
        <f t="shared" si="2"/>
        <v>0.5542774982027319</v>
      </c>
      <c r="M105" s="62">
        <f t="shared" si="3"/>
        <v>0.24898902368573078</v>
      </c>
    </row>
    <row r="106" spans="2:13" ht="20.25">
      <c r="B106" s="116"/>
      <c r="C106" s="113"/>
      <c r="D106" s="119"/>
      <c r="E106" s="60">
        <v>7</v>
      </c>
      <c r="F106" s="61">
        <v>17690</v>
      </c>
      <c r="G106" s="60">
        <v>11.5</v>
      </c>
      <c r="H106" s="61">
        <v>21190</v>
      </c>
      <c r="I106" s="60">
        <v>5.5</v>
      </c>
      <c r="J106" s="60">
        <v>14.5</v>
      </c>
      <c r="K106" s="61">
        <v>23820</v>
      </c>
      <c r="L106" s="62">
        <f t="shared" si="2"/>
        <v>0.34652345958168457</v>
      </c>
      <c r="M106" s="62">
        <f t="shared" si="3"/>
        <v>0.12411514865502596</v>
      </c>
    </row>
    <row r="107" spans="2:13" ht="20.25">
      <c r="B107" s="116"/>
      <c r="C107" s="113"/>
      <c r="D107" s="119"/>
      <c r="E107" s="60">
        <v>12</v>
      </c>
      <c r="F107" s="61">
        <v>21620</v>
      </c>
      <c r="G107" s="60">
        <v>15.5</v>
      </c>
      <c r="H107" s="61">
        <v>24730</v>
      </c>
      <c r="I107" s="60">
        <v>3</v>
      </c>
      <c r="J107" s="60">
        <v>17</v>
      </c>
      <c r="K107" s="61">
        <v>26120</v>
      </c>
      <c r="L107" s="62">
        <f t="shared" si="2"/>
        <v>0.20814061054579094</v>
      </c>
      <c r="M107" s="62">
        <f t="shared" si="3"/>
        <v>0.05620703598867772</v>
      </c>
    </row>
    <row r="108" spans="2:13" ht="20.25">
      <c r="B108" s="116"/>
      <c r="C108" s="113"/>
      <c r="D108" s="119"/>
      <c r="E108" s="60">
        <v>16</v>
      </c>
      <c r="F108" s="61">
        <v>25190</v>
      </c>
      <c r="G108" s="60">
        <v>18</v>
      </c>
      <c r="H108" s="61">
        <v>27030</v>
      </c>
      <c r="I108" s="60">
        <v>1.5</v>
      </c>
      <c r="J108" s="60">
        <v>19</v>
      </c>
      <c r="K108" s="61">
        <v>27960</v>
      </c>
      <c r="L108" s="62">
        <f t="shared" si="2"/>
        <v>0.10996427153632393</v>
      </c>
      <c r="M108" s="62">
        <f t="shared" si="3"/>
        <v>0.03440621531631521</v>
      </c>
    </row>
    <row r="109" spans="2:13" ht="20.25">
      <c r="B109" s="116"/>
      <c r="C109" s="113"/>
      <c r="D109" s="119"/>
      <c r="E109" s="60">
        <v>18.5</v>
      </c>
      <c r="F109" s="61">
        <v>27490</v>
      </c>
      <c r="G109" s="60">
        <v>19.5</v>
      </c>
      <c r="H109" s="61">
        <v>28430</v>
      </c>
      <c r="I109" s="60">
        <v>0.5</v>
      </c>
      <c r="J109" s="60">
        <v>20</v>
      </c>
      <c r="K109" s="61">
        <v>28880</v>
      </c>
      <c r="L109" s="62">
        <f t="shared" si="2"/>
        <v>0.05056384139687159</v>
      </c>
      <c r="M109" s="62">
        <f t="shared" si="3"/>
        <v>0.015828350334154064</v>
      </c>
    </row>
    <row r="110" spans="2:13" ht="21" thickBot="1">
      <c r="B110" s="116"/>
      <c r="C110" s="113"/>
      <c r="D110" s="120"/>
      <c r="E110" s="69"/>
      <c r="F110" s="69"/>
      <c r="G110" s="63"/>
      <c r="H110" s="63"/>
      <c r="I110" s="69"/>
      <c r="J110" s="69"/>
      <c r="K110" s="69"/>
      <c r="L110" s="70"/>
      <c r="M110" s="70"/>
    </row>
    <row r="111" spans="2:13" ht="20.25">
      <c r="B111" s="116"/>
      <c r="C111" s="113"/>
      <c r="D111" s="118" t="s">
        <v>35</v>
      </c>
      <c r="E111" s="60">
        <v>1</v>
      </c>
      <c r="F111" s="61">
        <v>16190</v>
      </c>
      <c r="G111" s="60">
        <v>2</v>
      </c>
      <c r="H111" s="61">
        <v>17100</v>
      </c>
      <c r="I111" s="60">
        <v>6</v>
      </c>
      <c r="J111" s="60">
        <v>6.5</v>
      </c>
      <c r="K111" s="61">
        <v>21240</v>
      </c>
      <c r="L111" s="62">
        <f t="shared" si="2"/>
        <v>0.3119209388511427</v>
      </c>
      <c r="M111" s="62">
        <f t="shared" si="3"/>
        <v>0.24210526315789474</v>
      </c>
    </row>
    <row r="112" spans="2:13" ht="20.25">
      <c r="B112" s="116"/>
      <c r="C112" s="113"/>
      <c r="D112" s="119"/>
      <c r="E112" s="60">
        <v>2.5</v>
      </c>
      <c r="F112" s="61">
        <v>17560</v>
      </c>
      <c r="G112" s="60">
        <v>6.5</v>
      </c>
      <c r="H112" s="61">
        <v>21240</v>
      </c>
      <c r="I112" s="60">
        <v>5</v>
      </c>
      <c r="J112" s="60">
        <v>9</v>
      </c>
      <c r="K112" s="61">
        <v>23550</v>
      </c>
      <c r="L112" s="62">
        <f t="shared" si="2"/>
        <v>0.34111617312072895</v>
      </c>
      <c r="M112" s="62">
        <f t="shared" si="3"/>
        <v>0.10875706214689265</v>
      </c>
    </row>
    <row r="113" spans="2:13" ht="20.25">
      <c r="B113" s="116"/>
      <c r="C113" s="113"/>
      <c r="D113" s="119"/>
      <c r="E113" s="60">
        <v>7</v>
      </c>
      <c r="F113" s="61">
        <v>21710</v>
      </c>
      <c r="G113" s="60">
        <v>10</v>
      </c>
      <c r="H113" s="61">
        <v>24490</v>
      </c>
      <c r="I113" s="60">
        <v>2.5</v>
      </c>
      <c r="J113" s="60">
        <v>11.5</v>
      </c>
      <c r="K113" s="61">
        <v>25970</v>
      </c>
      <c r="L113" s="62">
        <f t="shared" si="2"/>
        <v>0.1962229387379088</v>
      </c>
      <c r="M113" s="62">
        <f t="shared" si="3"/>
        <v>0.060432829726418946</v>
      </c>
    </row>
    <row r="114" spans="2:13" ht="20.25">
      <c r="B114" s="116"/>
      <c r="C114" s="113"/>
      <c r="D114" s="119"/>
      <c r="E114" s="60">
        <v>13</v>
      </c>
      <c r="F114" s="61">
        <v>27480</v>
      </c>
      <c r="G114" s="60">
        <v>15</v>
      </c>
      <c r="H114" s="61">
        <v>29680</v>
      </c>
      <c r="I114" s="60">
        <v>1</v>
      </c>
      <c r="J114" s="60">
        <v>15.5</v>
      </c>
      <c r="K114" s="61">
        <v>30220</v>
      </c>
      <c r="L114" s="62">
        <f t="shared" si="2"/>
        <v>0.09970887918486172</v>
      </c>
      <c r="M114" s="62">
        <f t="shared" si="3"/>
        <v>0.018194070080862535</v>
      </c>
    </row>
    <row r="115" spans="2:13" ht="20.25">
      <c r="B115" s="116"/>
      <c r="C115" s="113"/>
      <c r="D115" s="119"/>
      <c r="E115" s="60">
        <v>15.5</v>
      </c>
      <c r="F115" s="61">
        <v>30220</v>
      </c>
      <c r="G115" s="60">
        <v>17.5</v>
      </c>
      <c r="H115" s="61">
        <v>32450</v>
      </c>
      <c r="I115" s="60">
        <v>0.5</v>
      </c>
      <c r="J115" s="60">
        <v>18</v>
      </c>
      <c r="K115" s="61">
        <v>33000</v>
      </c>
      <c r="L115" s="62">
        <f t="shared" si="2"/>
        <v>0.09199205823957644</v>
      </c>
      <c r="M115" s="62">
        <f t="shared" si="3"/>
        <v>0.01694915254237288</v>
      </c>
    </row>
    <row r="116" spans="2:13" ht="20.25">
      <c r="B116" s="116"/>
      <c r="C116" s="113"/>
      <c r="D116" s="119"/>
      <c r="E116" s="60">
        <v>18</v>
      </c>
      <c r="F116" s="61">
        <v>33000</v>
      </c>
      <c r="G116" s="60">
        <v>19.5</v>
      </c>
      <c r="H116" s="61">
        <v>34680</v>
      </c>
      <c r="I116" s="60">
        <v>0.5</v>
      </c>
      <c r="J116" s="60">
        <v>20</v>
      </c>
      <c r="K116" s="61">
        <v>35220</v>
      </c>
      <c r="L116" s="62">
        <f t="shared" si="2"/>
        <v>0.06727272727272728</v>
      </c>
      <c r="M116" s="62">
        <f t="shared" si="3"/>
        <v>0.015570934256055362</v>
      </c>
    </row>
    <row r="117" spans="2:13" ht="21" thickBot="1">
      <c r="B117" s="117"/>
      <c r="C117" s="114"/>
      <c r="D117" s="120"/>
      <c r="E117" s="69"/>
      <c r="F117" s="69"/>
      <c r="G117" s="63"/>
      <c r="H117" s="63"/>
      <c r="I117" s="69"/>
      <c r="J117" s="69"/>
      <c r="K117" s="69"/>
      <c r="L117" s="70"/>
      <c r="M117" s="70"/>
    </row>
    <row r="118" spans="2:13" ht="20.25">
      <c r="B118" s="115"/>
      <c r="C118" s="112"/>
      <c r="D118" s="118" t="s">
        <v>36</v>
      </c>
      <c r="E118" s="60">
        <v>1</v>
      </c>
      <c r="F118" s="61">
        <v>19860</v>
      </c>
      <c r="G118" s="60">
        <v>2</v>
      </c>
      <c r="H118" s="61">
        <v>20990</v>
      </c>
      <c r="I118" s="60">
        <v>3.5</v>
      </c>
      <c r="J118" s="60">
        <v>4.5</v>
      </c>
      <c r="K118" s="61">
        <v>23830</v>
      </c>
      <c r="L118" s="62">
        <f t="shared" si="2"/>
        <v>0.1998992950654582</v>
      </c>
      <c r="M118" s="62">
        <f t="shared" si="3"/>
        <v>0.13530252501191042</v>
      </c>
    </row>
    <row r="119" spans="2:13" ht="20.25">
      <c r="B119" s="116"/>
      <c r="C119" s="113"/>
      <c r="D119" s="119"/>
      <c r="E119" s="60">
        <v>2.5</v>
      </c>
      <c r="F119" s="61">
        <v>21550</v>
      </c>
      <c r="G119" s="60">
        <v>5</v>
      </c>
      <c r="H119" s="61">
        <v>24400</v>
      </c>
      <c r="I119" s="60">
        <v>2.5</v>
      </c>
      <c r="J119" s="60">
        <v>65</v>
      </c>
      <c r="K119" s="61">
        <v>26100</v>
      </c>
      <c r="L119" s="62">
        <f t="shared" si="2"/>
        <v>0.2111368909512761</v>
      </c>
      <c r="M119" s="62">
        <f t="shared" si="3"/>
        <v>0.06967213114754098</v>
      </c>
    </row>
    <row r="120" spans="2:13" ht="20.25">
      <c r="B120" s="116"/>
      <c r="C120" s="113"/>
      <c r="D120" s="119"/>
      <c r="E120" s="60">
        <v>5.5</v>
      </c>
      <c r="F120" s="61">
        <v>24960</v>
      </c>
      <c r="G120" s="60">
        <v>7.5</v>
      </c>
      <c r="H120" s="61">
        <v>27230</v>
      </c>
      <c r="I120" s="60">
        <v>1.5</v>
      </c>
      <c r="J120" s="60">
        <v>8.5</v>
      </c>
      <c r="K120" s="61">
        <v>28350</v>
      </c>
      <c r="L120" s="62">
        <f t="shared" si="2"/>
        <v>0.13581730769230768</v>
      </c>
      <c r="M120" s="62">
        <f t="shared" si="3"/>
        <v>0.04113110539845758</v>
      </c>
    </row>
    <row r="121" spans="2:13" ht="20.25">
      <c r="B121" s="116"/>
      <c r="C121" s="113"/>
      <c r="D121" s="119"/>
      <c r="E121" s="60">
        <v>8</v>
      </c>
      <c r="F121" s="61">
        <v>27800</v>
      </c>
      <c r="G121" s="60">
        <v>9.5</v>
      </c>
      <c r="H121" s="61">
        <v>29510</v>
      </c>
      <c r="I121" s="60">
        <v>1</v>
      </c>
      <c r="J121" s="60">
        <v>10</v>
      </c>
      <c r="K121" s="61">
        <v>30100</v>
      </c>
      <c r="L121" s="62">
        <f t="shared" si="2"/>
        <v>0.08273381294964029</v>
      </c>
      <c r="M121" s="62">
        <f t="shared" si="3"/>
        <v>0.019993222636394442</v>
      </c>
    </row>
    <row r="122" spans="2:13" ht="20.25">
      <c r="B122" s="116"/>
      <c r="C122" s="113"/>
      <c r="D122" s="119"/>
      <c r="E122" s="60">
        <v>10</v>
      </c>
      <c r="F122" s="61">
        <v>30100</v>
      </c>
      <c r="G122" s="60">
        <v>12</v>
      </c>
      <c r="H122" s="61">
        <v>32510</v>
      </c>
      <c r="I122" s="60">
        <v>0.5</v>
      </c>
      <c r="J122" s="60">
        <v>12.5</v>
      </c>
      <c r="K122" s="61">
        <v>33140</v>
      </c>
      <c r="L122" s="62">
        <f t="shared" si="2"/>
        <v>0.1009966777408638</v>
      </c>
      <c r="M122" s="62">
        <f t="shared" si="3"/>
        <v>0.01937865272223931</v>
      </c>
    </row>
    <row r="123" spans="2:13" ht="21" thickBot="1">
      <c r="B123" s="116"/>
      <c r="C123" s="113"/>
      <c r="D123" s="120"/>
      <c r="E123" s="63">
        <v>12.5</v>
      </c>
      <c r="F123" s="64">
        <v>33140</v>
      </c>
      <c r="G123" s="63">
        <v>14</v>
      </c>
      <c r="H123" s="64">
        <v>35090</v>
      </c>
      <c r="I123" s="63">
        <v>0.5</v>
      </c>
      <c r="J123" s="63">
        <v>14.5</v>
      </c>
      <c r="K123" s="64">
        <v>35760</v>
      </c>
      <c r="L123" s="65">
        <f t="shared" si="2"/>
        <v>0.07905853952926976</v>
      </c>
      <c r="M123" s="65">
        <f t="shared" si="3"/>
        <v>0.01909375890567113</v>
      </c>
    </row>
    <row r="124" spans="2:13" ht="20.25">
      <c r="B124" s="116"/>
      <c r="C124" s="113"/>
      <c r="D124" s="118" t="s">
        <v>37</v>
      </c>
      <c r="E124" s="60">
        <v>1</v>
      </c>
      <c r="F124" s="61">
        <v>24400</v>
      </c>
      <c r="G124" s="60">
        <v>15</v>
      </c>
      <c r="H124" s="61">
        <v>25080</v>
      </c>
      <c r="I124" s="60">
        <v>1.5</v>
      </c>
      <c r="J124" s="60">
        <v>2.5</v>
      </c>
      <c r="K124" s="61">
        <v>26460</v>
      </c>
      <c r="L124" s="62">
        <f t="shared" si="2"/>
        <v>0.08442622950819673</v>
      </c>
      <c r="M124" s="62">
        <f t="shared" si="3"/>
        <v>0.05502392344497608</v>
      </c>
    </row>
    <row r="125" spans="2:13" ht="20.25">
      <c r="B125" s="116"/>
      <c r="C125" s="113"/>
      <c r="D125" s="119"/>
      <c r="E125" s="60">
        <v>2</v>
      </c>
      <c r="F125" s="61">
        <v>25770</v>
      </c>
      <c r="G125" s="60">
        <v>3</v>
      </c>
      <c r="H125" s="61">
        <v>27160</v>
      </c>
      <c r="I125" s="60">
        <v>1</v>
      </c>
      <c r="J125" s="60">
        <v>3.5</v>
      </c>
      <c r="K125" s="61">
        <v>27850</v>
      </c>
      <c r="L125" s="62">
        <f t="shared" si="2"/>
        <v>0.0807140085370586</v>
      </c>
      <c r="M125" s="62">
        <f t="shared" si="3"/>
        <v>0.02540500736377025</v>
      </c>
    </row>
    <row r="126" spans="2:13" ht="20.25">
      <c r="B126" s="116"/>
      <c r="C126" s="113"/>
      <c r="D126" s="119"/>
      <c r="E126" s="60">
        <v>3.5</v>
      </c>
      <c r="F126" s="61">
        <v>27850</v>
      </c>
      <c r="G126" s="60">
        <v>5</v>
      </c>
      <c r="H126" s="61">
        <v>29980</v>
      </c>
      <c r="I126" s="60">
        <v>0.5</v>
      </c>
      <c r="J126" s="60">
        <v>5.5</v>
      </c>
      <c r="K126" s="61">
        <v>30700</v>
      </c>
      <c r="L126" s="62">
        <f t="shared" si="2"/>
        <v>0.10233393177737882</v>
      </c>
      <c r="M126" s="62">
        <f t="shared" si="3"/>
        <v>0.02401601067378252</v>
      </c>
    </row>
    <row r="127" spans="2:13" ht="20.25">
      <c r="B127" s="116"/>
      <c r="C127" s="113"/>
      <c r="D127" s="119"/>
      <c r="E127" s="60">
        <v>5.5</v>
      </c>
      <c r="F127" s="61">
        <v>30700</v>
      </c>
      <c r="G127" s="60">
        <v>6.5</v>
      </c>
      <c r="H127" s="61">
        <v>32110</v>
      </c>
      <c r="I127" s="60">
        <v>0.5</v>
      </c>
      <c r="J127" s="60">
        <v>7</v>
      </c>
      <c r="K127" s="61">
        <v>32850</v>
      </c>
      <c r="L127" s="62">
        <f t="shared" si="2"/>
        <v>0.07003257328990228</v>
      </c>
      <c r="M127" s="62">
        <f t="shared" si="3"/>
        <v>0.023045780130800372</v>
      </c>
    </row>
    <row r="128" spans="2:13" ht="20.25">
      <c r="B128" s="116"/>
      <c r="C128" s="113"/>
      <c r="D128" s="119"/>
      <c r="E128" s="60">
        <v>7</v>
      </c>
      <c r="F128" s="61">
        <v>32850</v>
      </c>
      <c r="G128" s="60">
        <v>8.5</v>
      </c>
      <c r="H128" s="61">
        <v>34980</v>
      </c>
      <c r="I128" s="60">
        <v>0.5</v>
      </c>
      <c r="J128" s="60">
        <v>9</v>
      </c>
      <c r="K128" s="61">
        <v>35690</v>
      </c>
      <c r="L128" s="62">
        <f t="shared" si="2"/>
        <v>0.08645357686453577</v>
      </c>
      <c r="M128" s="62">
        <f t="shared" si="3"/>
        <v>0.02029731275014294</v>
      </c>
    </row>
    <row r="129" spans="2:13" ht="21" thickBot="1">
      <c r="B129" s="117"/>
      <c r="C129" s="114"/>
      <c r="D129" s="120"/>
      <c r="E129" s="63"/>
      <c r="F129" s="63"/>
      <c r="G129" s="69"/>
      <c r="H129" s="69"/>
      <c r="I129" s="69"/>
      <c r="J129" s="69"/>
      <c r="K129" s="69"/>
      <c r="L129" s="70"/>
      <c r="M129" s="70"/>
    </row>
    <row r="130" spans="2:13" ht="20.25">
      <c r="B130" s="115">
        <v>6</v>
      </c>
      <c r="C130" s="112" t="s">
        <v>40</v>
      </c>
      <c r="D130" s="118" t="s">
        <v>41</v>
      </c>
      <c r="E130" s="60">
        <v>4</v>
      </c>
      <c r="F130" s="61">
        <v>10190</v>
      </c>
      <c r="G130" s="60">
        <v>7.5</v>
      </c>
      <c r="H130" s="61">
        <v>11960</v>
      </c>
      <c r="I130" s="60">
        <v>10</v>
      </c>
      <c r="J130" s="60">
        <v>16</v>
      </c>
      <c r="K130" s="61">
        <v>16650</v>
      </c>
      <c r="L130" s="62">
        <f t="shared" si="2"/>
        <v>0.633954857703631</v>
      </c>
      <c r="M130" s="62">
        <f t="shared" si="3"/>
        <v>0.39214046822742477</v>
      </c>
    </row>
    <row r="131" spans="2:13" ht="20.25">
      <c r="B131" s="116"/>
      <c r="C131" s="113"/>
      <c r="D131" s="119"/>
      <c r="E131" s="60">
        <v>8</v>
      </c>
      <c r="F131" s="61">
        <v>12220</v>
      </c>
      <c r="G131" s="60">
        <v>12</v>
      </c>
      <c r="H131" s="61">
        <v>14310</v>
      </c>
      <c r="I131" s="60">
        <v>8.5</v>
      </c>
      <c r="J131" s="60">
        <v>17.5</v>
      </c>
      <c r="K131" s="61">
        <v>17570</v>
      </c>
      <c r="L131" s="62">
        <f aca="true" t="shared" si="4" ref="L131:L182">(K131-F131)/F131</f>
        <v>0.43780687397708673</v>
      </c>
      <c r="M131" s="62">
        <f aca="true" t="shared" si="5" ref="M131:M182">(K131-H131)/H131</f>
        <v>0.2278127183787561</v>
      </c>
    </row>
    <row r="132" spans="2:13" ht="20.25">
      <c r="B132" s="116"/>
      <c r="C132" s="113"/>
      <c r="D132" s="119"/>
      <c r="E132" s="60">
        <v>12.5</v>
      </c>
      <c r="F132" s="61">
        <v>14570</v>
      </c>
      <c r="G132" s="60">
        <v>16.5</v>
      </c>
      <c r="H132" s="61">
        <v>16960</v>
      </c>
      <c r="I132" s="60">
        <v>5.5</v>
      </c>
      <c r="J132" s="60">
        <v>19.5</v>
      </c>
      <c r="K132" s="61">
        <v>18790</v>
      </c>
      <c r="L132" s="62">
        <f t="shared" si="4"/>
        <v>0.2896362388469458</v>
      </c>
      <c r="M132" s="62">
        <f t="shared" si="5"/>
        <v>0.10790094339622641</v>
      </c>
    </row>
    <row r="133" spans="2:13" ht="20.25">
      <c r="B133" s="116"/>
      <c r="C133" s="113"/>
      <c r="D133" s="119"/>
      <c r="E133" s="60">
        <v>17</v>
      </c>
      <c r="F133" s="61">
        <v>17270</v>
      </c>
      <c r="G133" s="60">
        <v>19.5</v>
      </c>
      <c r="H133" s="61">
        <v>18790</v>
      </c>
      <c r="I133" s="60">
        <v>3</v>
      </c>
      <c r="J133" s="60">
        <v>20</v>
      </c>
      <c r="K133" s="61">
        <v>19100</v>
      </c>
      <c r="L133" s="62">
        <f t="shared" si="4"/>
        <v>0.10596409959467284</v>
      </c>
      <c r="M133" s="62">
        <f t="shared" si="5"/>
        <v>0.016498137307078234</v>
      </c>
    </row>
    <row r="134" spans="2:13" ht="20.25">
      <c r="B134" s="116"/>
      <c r="C134" s="113"/>
      <c r="D134" s="119"/>
      <c r="E134" s="71"/>
      <c r="F134" s="71"/>
      <c r="G134" s="60"/>
      <c r="H134" s="60"/>
      <c r="I134" s="71"/>
      <c r="J134" s="71"/>
      <c r="K134" s="71"/>
      <c r="L134" s="72"/>
      <c r="M134" s="72"/>
    </row>
    <row r="135" spans="2:13" ht="21" thickBot="1">
      <c r="B135" s="117"/>
      <c r="C135" s="114"/>
      <c r="D135" s="120"/>
      <c r="E135" s="69"/>
      <c r="F135" s="69"/>
      <c r="G135" s="73"/>
      <c r="H135" s="73"/>
      <c r="I135" s="69"/>
      <c r="J135" s="69"/>
      <c r="K135" s="69"/>
      <c r="L135" s="70"/>
      <c r="M135" s="70"/>
    </row>
    <row r="136" spans="2:13" ht="20.25">
      <c r="B136" s="115"/>
      <c r="C136" s="112"/>
      <c r="D136" s="118" t="s">
        <v>33</v>
      </c>
      <c r="E136" s="60">
        <v>1</v>
      </c>
      <c r="F136" s="61">
        <v>10700</v>
      </c>
      <c r="G136" s="60">
        <v>3</v>
      </c>
      <c r="H136" s="61">
        <v>11920</v>
      </c>
      <c r="I136" s="60">
        <v>9</v>
      </c>
      <c r="J136" s="60">
        <v>10.5</v>
      </c>
      <c r="K136" s="61">
        <v>16550</v>
      </c>
      <c r="L136" s="62">
        <f t="shared" si="4"/>
        <v>0.5467289719626168</v>
      </c>
      <c r="M136" s="62">
        <f t="shared" si="5"/>
        <v>0.3884228187919463</v>
      </c>
    </row>
    <row r="137" spans="2:13" ht="20.25">
      <c r="B137" s="116"/>
      <c r="C137" s="113"/>
      <c r="D137" s="119"/>
      <c r="E137" s="60">
        <v>3.5</v>
      </c>
      <c r="F137" s="61">
        <v>12240</v>
      </c>
      <c r="G137" s="60">
        <v>6.5</v>
      </c>
      <c r="H137" s="61">
        <v>14070</v>
      </c>
      <c r="I137" s="60">
        <v>7.5</v>
      </c>
      <c r="J137" s="60">
        <v>12</v>
      </c>
      <c r="K137" s="61">
        <v>17550</v>
      </c>
      <c r="L137" s="62">
        <f t="shared" si="4"/>
        <v>0.4338235294117647</v>
      </c>
      <c r="M137" s="62">
        <f t="shared" si="5"/>
        <v>0.24733475479744135</v>
      </c>
    </row>
    <row r="138" spans="2:13" ht="20.25">
      <c r="B138" s="116"/>
      <c r="C138" s="113"/>
      <c r="D138" s="119"/>
      <c r="E138" s="60">
        <v>7</v>
      </c>
      <c r="F138" s="61">
        <v>14380</v>
      </c>
      <c r="G138" s="60">
        <v>10.5</v>
      </c>
      <c r="H138" s="61">
        <v>16550</v>
      </c>
      <c r="I138" s="60">
        <v>5.5</v>
      </c>
      <c r="J138" s="60">
        <v>13.5</v>
      </c>
      <c r="K138" s="61">
        <v>18590</v>
      </c>
      <c r="L138" s="62">
        <f t="shared" si="4"/>
        <v>0.29276773296244785</v>
      </c>
      <c r="M138" s="62">
        <f t="shared" si="5"/>
        <v>0.12326283987915408</v>
      </c>
    </row>
    <row r="139" spans="2:13" ht="20.25">
      <c r="B139" s="116"/>
      <c r="C139" s="113"/>
      <c r="D139" s="119"/>
      <c r="E139" s="60">
        <v>11</v>
      </c>
      <c r="F139" s="61">
        <v>16880</v>
      </c>
      <c r="G139" s="60">
        <v>13.5</v>
      </c>
      <c r="H139" s="61">
        <v>18590</v>
      </c>
      <c r="I139" s="60">
        <v>3</v>
      </c>
      <c r="J139" s="60">
        <v>15.5</v>
      </c>
      <c r="K139" s="61">
        <v>20040</v>
      </c>
      <c r="L139" s="62">
        <f t="shared" si="4"/>
        <v>0.1872037914691943</v>
      </c>
      <c r="M139" s="62">
        <f t="shared" si="5"/>
        <v>0.07799892415277031</v>
      </c>
    </row>
    <row r="140" spans="2:13" ht="20.25">
      <c r="B140" s="116"/>
      <c r="C140" s="113"/>
      <c r="D140" s="119"/>
      <c r="E140" s="60">
        <v>14</v>
      </c>
      <c r="F140" s="61">
        <v>18950</v>
      </c>
      <c r="G140" s="60">
        <v>15.5</v>
      </c>
      <c r="H140" s="61">
        <v>20040</v>
      </c>
      <c r="I140" s="60">
        <v>2</v>
      </c>
      <c r="J140" s="60">
        <v>17</v>
      </c>
      <c r="K140" s="61">
        <v>21140</v>
      </c>
      <c r="L140" s="62">
        <f t="shared" si="4"/>
        <v>0.11556728232189974</v>
      </c>
      <c r="M140" s="62">
        <f t="shared" si="5"/>
        <v>0.054890219560878244</v>
      </c>
    </row>
    <row r="141" spans="2:13" ht="20.25">
      <c r="B141" s="116"/>
      <c r="C141" s="113"/>
      <c r="D141" s="119"/>
      <c r="E141" s="60">
        <v>16</v>
      </c>
      <c r="F141" s="61">
        <v>20400</v>
      </c>
      <c r="G141" s="60">
        <v>17.5</v>
      </c>
      <c r="H141" s="61">
        <v>21500</v>
      </c>
      <c r="I141" s="60">
        <v>1.5</v>
      </c>
      <c r="J141" s="60">
        <v>19</v>
      </c>
      <c r="K141" s="61">
        <v>22600</v>
      </c>
      <c r="L141" s="62">
        <f t="shared" si="4"/>
        <v>0.10784313725490197</v>
      </c>
      <c r="M141" s="62">
        <f t="shared" si="5"/>
        <v>0.05116279069767442</v>
      </c>
    </row>
    <row r="142" spans="2:13" ht="21" thickBot="1">
      <c r="B142" s="116"/>
      <c r="C142" s="113"/>
      <c r="D142" s="120"/>
      <c r="E142" s="63">
        <v>18</v>
      </c>
      <c r="F142" s="64">
        <v>21880</v>
      </c>
      <c r="G142" s="63">
        <v>19.5</v>
      </c>
      <c r="H142" s="64">
        <v>22980</v>
      </c>
      <c r="I142" s="63">
        <v>1.5</v>
      </c>
      <c r="J142" s="63">
        <v>20</v>
      </c>
      <c r="K142" s="64">
        <v>23340</v>
      </c>
      <c r="L142" s="65">
        <f t="shared" si="4"/>
        <v>0.06672760511882998</v>
      </c>
      <c r="M142" s="65">
        <f t="shared" si="5"/>
        <v>0.015665796344647518</v>
      </c>
    </row>
    <row r="143" spans="2:13" ht="20.25">
      <c r="B143" s="116"/>
      <c r="C143" s="113"/>
      <c r="D143" s="118" t="s">
        <v>34</v>
      </c>
      <c r="E143" s="60">
        <v>1</v>
      </c>
      <c r="F143" s="61">
        <v>13160</v>
      </c>
      <c r="G143" s="60">
        <v>2</v>
      </c>
      <c r="H143" s="61">
        <v>13910</v>
      </c>
      <c r="I143" s="60">
        <v>6</v>
      </c>
      <c r="J143" s="60">
        <v>7</v>
      </c>
      <c r="K143" s="61">
        <v>17690</v>
      </c>
      <c r="L143" s="62">
        <f t="shared" si="4"/>
        <v>0.34422492401215804</v>
      </c>
      <c r="M143" s="62">
        <f t="shared" si="5"/>
        <v>0.2717469446441409</v>
      </c>
    </row>
    <row r="144" spans="2:13" ht="20.25">
      <c r="B144" s="116"/>
      <c r="C144" s="113"/>
      <c r="D144" s="119"/>
      <c r="E144" s="60">
        <v>2.5</v>
      </c>
      <c r="F144" s="61">
        <v>14300</v>
      </c>
      <c r="G144" s="60">
        <v>4</v>
      </c>
      <c r="H144" s="61">
        <v>15430</v>
      </c>
      <c r="I144" s="60">
        <v>5</v>
      </c>
      <c r="J144" s="60">
        <v>8</v>
      </c>
      <c r="K144" s="61">
        <v>18440</v>
      </c>
      <c r="L144" s="62">
        <f t="shared" si="4"/>
        <v>0.2895104895104895</v>
      </c>
      <c r="M144" s="62">
        <f t="shared" si="5"/>
        <v>0.19507453013609852</v>
      </c>
    </row>
    <row r="145" spans="2:13" ht="20.25">
      <c r="B145" s="116"/>
      <c r="C145" s="113"/>
      <c r="D145" s="119"/>
      <c r="E145" s="60">
        <v>4.5</v>
      </c>
      <c r="F145" s="61">
        <v>15800</v>
      </c>
      <c r="G145" s="60">
        <v>6</v>
      </c>
      <c r="H145" s="61">
        <v>16920</v>
      </c>
      <c r="I145" s="60">
        <v>4</v>
      </c>
      <c r="J145" s="60">
        <v>9</v>
      </c>
      <c r="K145" s="61">
        <v>19200</v>
      </c>
      <c r="L145" s="62">
        <f t="shared" si="4"/>
        <v>0.21518987341772153</v>
      </c>
      <c r="M145" s="62">
        <f t="shared" si="5"/>
        <v>0.1347517730496454</v>
      </c>
    </row>
    <row r="146" spans="2:13" ht="20.25">
      <c r="B146" s="116"/>
      <c r="C146" s="113"/>
      <c r="D146" s="119"/>
      <c r="E146" s="60">
        <v>6.5</v>
      </c>
      <c r="F146" s="61">
        <v>17310</v>
      </c>
      <c r="G146" s="60">
        <v>8</v>
      </c>
      <c r="H146" s="61">
        <v>18440</v>
      </c>
      <c r="I146" s="60">
        <v>3</v>
      </c>
      <c r="J146" s="60">
        <v>10</v>
      </c>
      <c r="K146" s="61">
        <v>19970</v>
      </c>
      <c r="L146" s="62">
        <f t="shared" si="4"/>
        <v>0.1536683997689197</v>
      </c>
      <c r="M146" s="62">
        <f t="shared" si="5"/>
        <v>0.08297180043383948</v>
      </c>
    </row>
    <row r="147" spans="2:13" ht="20.25">
      <c r="B147" s="116"/>
      <c r="C147" s="113"/>
      <c r="D147" s="119"/>
      <c r="E147" s="60">
        <v>8.5</v>
      </c>
      <c r="F147" s="61">
        <v>18810</v>
      </c>
      <c r="G147" s="60">
        <v>10</v>
      </c>
      <c r="H147" s="61">
        <v>19970</v>
      </c>
      <c r="I147" s="60">
        <v>2</v>
      </c>
      <c r="J147" s="60">
        <v>11.5</v>
      </c>
      <c r="K147" s="61">
        <v>21190</v>
      </c>
      <c r="L147" s="62">
        <f t="shared" si="4"/>
        <v>0.126528442317916</v>
      </c>
      <c r="M147" s="62">
        <f t="shared" si="5"/>
        <v>0.061091637456184275</v>
      </c>
    </row>
    <row r="148" spans="2:13" ht="20.25">
      <c r="B148" s="116"/>
      <c r="C148" s="113"/>
      <c r="D148" s="119"/>
      <c r="E148" s="60">
        <v>10.5</v>
      </c>
      <c r="F148" s="61">
        <v>20360</v>
      </c>
      <c r="G148" s="60">
        <v>12</v>
      </c>
      <c r="H148" s="61">
        <v>21620</v>
      </c>
      <c r="I148" s="60">
        <v>1.5</v>
      </c>
      <c r="J148" s="60">
        <v>13</v>
      </c>
      <c r="K148" s="61">
        <v>22490</v>
      </c>
      <c r="L148" s="62">
        <f t="shared" si="4"/>
        <v>0.10461689587426326</v>
      </c>
      <c r="M148" s="62">
        <f t="shared" si="5"/>
        <v>0.04024051803885292</v>
      </c>
    </row>
    <row r="149" spans="2:13" ht="20.25">
      <c r="B149" s="116"/>
      <c r="C149" s="113"/>
      <c r="D149" s="119"/>
      <c r="E149" s="60">
        <v>12.5</v>
      </c>
      <c r="F149" s="61">
        <v>22040</v>
      </c>
      <c r="G149" s="60">
        <v>13.5</v>
      </c>
      <c r="H149" s="61">
        <v>22920</v>
      </c>
      <c r="I149" s="60">
        <v>1</v>
      </c>
      <c r="J149" s="60">
        <v>14</v>
      </c>
      <c r="K149" s="61">
        <v>23370</v>
      </c>
      <c r="L149" s="62">
        <f t="shared" si="4"/>
        <v>0.0603448275862069</v>
      </c>
      <c r="M149" s="62">
        <f t="shared" si="5"/>
        <v>0.01963350785340314</v>
      </c>
    </row>
    <row r="150" spans="2:13" ht="20.25">
      <c r="B150" s="116"/>
      <c r="C150" s="113"/>
      <c r="D150" s="119"/>
      <c r="E150" s="60">
        <v>14</v>
      </c>
      <c r="F150" s="61">
        <v>23370</v>
      </c>
      <c r="G150" s="60">
        <v>15</v>
      </c>
      <c r="H150" s="61">
        <v>24270</v>
      </c>
      <c r="I150" s="60">
        <v>0.5</v>
      </c>
      <c r="J150" s="60">
        <v>15.5</v>
      </c>
      <c r="K150" s="61">
        <v>24730</v>
      </c>
      <c r="L150" s="62">
        <f t="shared" si="4"/>
        <v>0.058194266153187846</v>
      </c>
      <c r="M150" s="62">
        <f t="shared" si="5"/>
        <v>0.018953440461475072</v>
      </c>
    </row>
    <row r="151" spans="2:13" ht="20.25">
      <c r="B151" s="116"/>
      <c r="C151" s="113"/>
      <c r="D151" s="119"/>
      <c r="E151" s="60">
        <v>15.5</v>
      </c>
      <c r="F151" s="61">
        <v>24730</v>
      </c>
      <c r="G151" s="60">
        <v>16.5</v>
      </c>
      <c r="H151" s="61">
        <v>25660</v>
      </c>
      <c r="I151" s="60">
        <v>0.5</v>
      </c>
      <c r="J151" s="60">
        <v>17</v>
      </c>
      <c r="K151" s="61">
        <v>26120</v>
      </c>
      <c r="L151" s="62">
        <f t="shared" si="4"/>
        <v>0.05620703598867772</v>
      </c>
      <c r="M151" s="62">
        <f t="shared" si="5"/>
        <v>0.017926734216679657</v>
      </c>
    </row>
    <row r="152" spans="2:13" ht="21" thickBot="1">
      <c r="B152" s="117"/>
      <c r="C152" s="114"/>
      <c r="D152" s="120"/>
      <c r="E152" s="63"/>
      <c r="F152" s="63"/>
      <c r="G152" s="69"/>
      <c r="H152" s="69"/>
      <c r="I152" s="69"/>
      <c r="J152" s="69"/>
      <c r="K152" s="69"/>
      <c r="L152" s="70"/>
      <c r="M152" s="70"/>
    </row>
    <row r="153" spans="2:13" ht="20.25">
      <c r="B153" s="115"/>
      <c r="C153" s="112"/>
      <c r="D153" s="118" t="s">
        <v>35</v>
      </c>
      <c r="E153" s="60">
        <v>1</v>
      </c>
      <c r="F153" s="61">
        <v>16190</v>
      </c>
      <c r="G153" s="60">
        <v>2</v>
      </c>
      <c r="H153" s="61">
        <v>17100</v>
      </c>
      <c r="I153" s="60">
        <v>3.5</v>
      </c>
      <c r="J153" s="60">
        <v>5</v>
      </c>
      <c r="K153" s="61">
        <v>19860</v>
      </c>
      <c r="L153" s="62">
        <f t="shared" si="4"/>
        <v>0.2266831377393453</v>
      </c>
      <c r="M153" s="62">
        <f t="shared" si="5"/>
        <v>0.16140350877192983</v>
      </c>
    </row>
    <row r="154" spans="2:13" ht="20.25">
      <c r="B154" s="116"/>
      <c r="C154" s="113"/>
      <c r="D154" s="119"/>
      <c r="E154" s="60">
        <v>2.5</v>
      </c>
      <c r="F154" s="61">
        <v>17560</v>
      </c>
      <c r="G154" s="60">
        <v>3.5</v>
      </c>
      <c r="H154" s="61">
        <v>18470</v>
      </c>
      <c r="I154" s="60">
        <v>3</v>
      </c>
      <c r="J154" s="60">
        <v>5.5</v>
      </c>
      <c r="K154" s="61">
        <v>20320</v>
      </c>
      <c r="L154" s="62">
        <f t="shared" si="4"/>
        <v>0.1571753986332574</v>
      </c>
      <c r="M154" s="62">
        <f t="shared" si="5"/>
        <v>0.10016242555495398</v>
      </c>
    </row>
    <row r="155" spans="2:13" ht="20.25">
      <c r="B155" s="116"/>
      <c r="C155" s="113"/>
      <c r="D155" s="119"/>
      <c r="E155" s="60">
        <v>4</v>
      </c>
      <c r="F155" s="61">
        <v>18950</v>
      </c>
      <c r="G155" s="60">
        <v>5.5</v>
      </c>
      <c r="H155" s="61">
        <v>20320</v>
      </c>
      <c r="I155" s="60">
        <v>2</v>
      </c>
      <c r="J155" s="60">
        <v>6.5</v>
      </c>
      <c r="K155" s="61">
        <v>21240</v>
      </c>
      <c r="L155" s="62">
        <f t="shared" si="4"/>
        <v>0.12084432717678101</v>
      </c>
      <c r="M155" s="62">
        <f t="shared" si="5"/>
        <v>0.045275590551181105</v>
      </c>
    </row>
    <row r="156" spans="2:13" ht="20.25">
      <c r="B156" s="116"/>
      <c r="C156" s="113"/>
      <c r="D156" s="119"/>
      <c r="E156" s="60">
        <v>6</v>
      </c>
      <c r="F156" s="61">
        <v>20760</v>
      </c>
      <c r="G156" s="60">
        <v>7</v>
      </c>
      <c r="H156" s="61">
        <v>21710</v>
      </c>
      <c r="I156" s="60">
        <v>1</v>
      </c>
      <c r="J156" s="60">
        <v>8</v>
      </c>
      <c r="K156" s="61">
        <v>22620</v>
      </c>
      <c r="L156" s="62">
        <f t="shared" si="4"/>
        <v>0.08959537572254335</v>
      </c>
      <c r="M156" s="62">
        <f t="shared" si="5"/>
        <v>0.041916167664670656</v>
      </c>
    </row>
    <row r="157" spans="2:13" ht="20.25">
      <c r="B157" s="116"/>
      <c r="C157" s="113"/>
      <c r="D157" s="119"/>
      <c r="E157" s="60">
        <v>7.5</v>
      </c>
      <c r="F157" s="61">
        <v>22170</v>
      </c>
      <c r="G157" s="60">
        <v>8.5</v>
      </c>
      <c r="H157" s="61">
        <v>23080</v>
      </c>
      <c r="I157" s="60">
        <v>1</v>
      </c>
      <c r="J157" s="60">
        <v>9</v>
      </c>
      <c r="K157" s="61">
        <v>23550</v>
      </c>
      <c r="L157" s="62">
        <f t="shared" si="4"/>
        <v>0.06224627875507442</v>
      </c>
      <c r="M157" s="62">
        <f t="shared" si="5"/>
        <v>0.020363951473136917</v>
      </c>
    </row>
    <row r="158" spans="2:13" ht="20.25">
      <c r="B158" s="116"/>
      <c r="C158" s="113"/>
      <c r="D158" s="119"/>
      <c r="E158" s="60">
        <v>9</v>
      </c>
      <c r="F158" s="61">
        <v>23550</v>
      </c>
      <c r="G158" s="60">
        <v>10</v>
      </c>
      <c r="H158" s="61">
        <v>24490</v>
      </c>
      <c r="I158" s="60">
        <v>0.5</v>
      </c>
      <c r="J158" s="60">
        <v>10.5</v>
      </c>
      <c r="K158" s="61">
        <v>24970</v>
      </c>
      <c r="L158" s="62">
        <f t="shared" si="4"/>
        <v>0.06029723991507431</v>
      </c>
      <c r="M158" s="62">
        <f t="shared" si="5"/>
        <v>0.019599836668027767</v>
      </c>
    </row>
    <row r="159" spans="2:13" ht="20.25">
      <c r="B159" s="116"/>
      <c r="C159" s="113"/>
      <c r="D159" s="119"/>
      <c r="E159" s="60">
        <v>10.5</v>
      </c>
      <c r="F159" s="61">
        <v>24970</v>
      </c>
      <c r="G159" s="60">
        <v>11.5</v>
      </c>
      <c r="H159" s="61">
        <v>25970</v>
      </c>
      <c r="I159" s="60">
        <v>0.5</v>
      </c>
      <c r="J159" s="60">
        <v>12</v>
      </c>
      <c r="K159" s="61">
        <v>26460</v>
      </c>
      <c r="L159" s="62">
        <f t="shared" si="4"/>
        <v>0.059671605927112535</v>
      </c>
      <c r="M159" s="62">
        <f t="shared" si="5"/>
        <v>0.018867924528301886</v>
      </c>
    </row>
    <row r="160" spans="2:13" ht="21" thickBot="1">
      <c r="B160" s="116"/>
      <c r="C160" s="113"/>
      <c r="D160" s="120"/>
      <c r="E160" s="69"/>
      <c r="F160" s="69"/>
      <c r="G160" s="63"/>
      <c r="H160" s="63"/>
      <c r="I160" s="69"/>
      <c r="J160" s="69"/>
      <c r="K160" s="69"/>
      <c r="L160" s="70"/>
      <c r="M160" s="70"/>
    </row>
    <row r="161" spans="2:13" ht="20.25">
      <c r="B161" s="116"/>
      <c r="C161" s="113"/>
      <c r="D161" s="118" t="s">
        <v>36</v>
      </c>
      <c r="E161" s="60">
        <v>1</v>
      </c>
      <c r="F161" s="61">
        <v>19860</v>
      </c>
      <c r="G161" s="60">
        <v>2.5</v>
      </c>
      <c r="H161" s="61">
        <v>21550</v>
      </c>
      <c r="I161" s="60">
        <v>1.5</v>
      </c>
      <c r="J161" s="60">
        <v>3.5</v>
      </c>
      <c r="K161" s="61">
        <v>22700</v>
      </c>
      <c r="L161" s="62">
        <f t="shared" si="4"/>
        <v>0.14300100704934543</v>
      </c>
      <c r="M161" s="62">
        <f t="shared" si="5"/>
        <v>0.05336426914153132</v>
      </c>
    </row>
    <row r="162" spans="2:13" ht="20.25">
      <c r="B162" s="116"/>
      <c r="C162" s="113"/>
      <c r="D162" s="119"/>
      <c r="E162" s="60">
        <v>3</v>
      </c>
      <c r="F162" s="61">
        <v>22140</v>
      </c>
      <c r="G162" s="60">
        <v>4</v>
      </c>
      <c r="H162" s="61">
        <v>23270</v>
      </c>
      <c r="I162" s="60">
        <v>1</v>
      </c>
      <c r="J162" s="60">
        <v>4.5</v>
      </c>
      <c r="K162" s="61">
        <v>23830</v>
      </c>
      <c r="L162" s="62">
        <f t="shared" si="4"/>
        <v>0.07633242999096658</v>
      </c>
      <c r="M162" s="62">
        <f t="shared" si="5"/>
        <v>0.024065320154705628</v>
      </c>
    </row>
    <row r="163" spans="2:13" ht="20.25">
      <c r="B163" s="116"/>
      <c r="C163" s="113"/>
      <c r="D163" s="119"/>
      <c r="E163" s="60">
        <v>4.5</v>
      </c>
      <c r="F163" s="61">
        <v>23830</v>
      </c>
      <c r="G163" s="60">
        <v>5</v>
      </c>
      <c r="H163" s="61">
        <v>24400</v>
      </c>
      <c r="I163" s="60">
        <v>0.5</v>
      </c>
      <c r="J163" s="60">
        <v>5.5</v>
      </c>
      <c r="K163" s="61">
        <v>24960</v>
      </c>
      <c r="L163" s="62">
        <f t="shared" si="4"/>
        <v>0.04741921947125472</v>
      </c>
      <c r="M163" s="62">
        <f t="shared" si="5"/>
        <v>0.022950819672131147</v>
      </c>
    </row>
    <row r="164" spans="2:13" ht="20.25">
      <c r="B164" s="116"/>
      <c r="C164" s="113"/>
      <c r="D164" s="119"/>
      <c r="E164" s="60">
        <v>5.5</v>
      </c>
      <c r="F164" s="61">
        <v>24960</v>
      </c>
      <c r="G164" s="60">
        <v>6</v>
      </c>
      <c r="H164" s="61">
        <v>25530</v>
      </c>
      <c r="I164" s="60">
        <v>0.5</v>
      </c>
      <c r="J164" s="60">
        <v>6.5</v>
      </c>
      <c r="K164" s="61">
        <v>26100</v>
      </c>
      <c r="L164" s="62">
        <f t="shared" si="4"/>
        <v>0.04567307692307692</v>
      </c>
      <c r="M164" s="62">
        <f t="shared" si="5"/>
        <v>0.022326674500587545</v>
      </c>
    </row>
    <row r="165" spans="2:13" ht="21" thickBot="1">
      <c r="B165" s="117"/>
      <c r="C165" s="114"/>
      <c r="D165" s="120"/>
      <c r="E165" s="63"/>
      <c r="F165" s="63">
        <v>0</v>
      </c>
      <c r="G165" s="69"/>
      <c r="H165" s="69"/>
      <c r="I165" s="69"/>
      <c r="J165" s="69"/>
      <c r="K165" s="69"/>
      <c r="L165" s="70"/>
      <c r="M165" s="70"/>
    </row>
    <row r="166" spans="2:13" ht="20.25">
      <c r="B166" s="115">
        <v>7</v>
      </c>
      <c r="C166" s="56" t="s">
        <v>42</v>
      </c>
      <c r="D166" s="118" t="s">
        <v>41</v>
      </c>
      <c r="E166" s="60">
        <v>4</v>
      </c>
      <c r="F166" s="61">
        <v>10190</v>
      </c>
      <c r="G166" s="60">
        <v>7.5</v>
      </c>
      <c r="H166" s="61">
        <v>11960</v>
      </c>
      <c r="I166" s="60">
        <v>10</v>
      </c>
      <c r="J166" s="60">
        <v>16</v>
      </c>
      <c r="K166" s="61">
        <v>16650</v>
      </c>
      <c r="L166" s="62">
        <f t="shared" si="4"/>
        <v>0.633954857703631</v>
      </c>
      <c r="M166" s="62">
        <f t="shared" si="5"/>
        <v>0.39214046822742477</v>
      </c>
    </row>
    <row r="167" spans="2:13" ht="40.5">
      <c r="B167" s="116"/>
      <c r="C167" s="56" t="s">
        <v>43</v>
      </c>
      <c r="D167" s="119"/>
      <c r="E167" s="60">
        <v>8</v>
      </c>
      <c r="F167" s="61">
        <v>12220</v>
      </c>
      <c r="G167" s="60">
        <v>12</v>
      </c>
      <c r="H167" s="61">
        <v>14310</v>
      </c>
      <c r="I167" s="60">
        <v>8.5</v>
      </c>
      <c r="J167" s="60">
        <v>17.5</v>
      </c>
      <c r="K167" s="61">
        <v>17570</v>
      </c>
      <c r="L167" s="62">
        <f t="shared" si="4"/>
        <v>0.43780687397708673</v>
      </c>
      <c r="M167" s="62">
        <f t="shared" si="5"/>
        <v>0.2278127183787561</v>
      </c>
    </row>
    <row r="168" spans="2:13" ht="20.25">
      <c r="B168" s="116"/>
      <c r="C168" s="56"/>
      <c r="D168" s="119"/>
      <c r="E168" s="60">
        <v>12.5</v>
      </c>
      <c r="F168" s="61">
        <v>14570</v>
      </c>
      <c r="G168" s="60">
        <v>16.5</v>
      </c>
      <c r="H168" s="61">
        <v>16960</v>
      </c>
      <c r="I168" s="60">
        <v>5.5</v>
      </c>
      <c r="J168" s="60">
        <v>19.5</v>
      </c>
      <c r="K168" s="61">
        <v>18790</v>
      </c>
      <c r="L168" s="62">
        <f t="shared" si="4"/>
        <v>0.2896362388469458</v>
      </c>
      <c r="M168" s="62">
        <f t="shared" si="5"/>
        <v>0.10790094339622641</v>
      </c>
    </row>
    <row r="169" spans="2:13" ht="20.25">
      <c r="B169" s="116"/>
      <c r="C169" s="58"/>
      <c r="D169" s="119"/>
      <c r="E169" s="60">
        <v>17</v>
      </c>
      <c r="F169" s="61">
        <v>17270</v>
      </c>
      <c r="G169" s="60">
        <v>19.5</v>
      </c>
      <c r="H169" s="61">
        <v>18790</v>
      </c>
      <c r="I169" s="60">
        <v>3</v>
      </c>
      <c r="J169" s="60">
        <v>20</v>
      </c>
      <c r="K169" s="61">
        <v>19100</v>
      </c>
      <c r="L169" s="62">
        <f t="shared" si="4"/>
        <v>0.10596409959467284</v>
      </c>
      <c r="M169" s="62">
        <f t="shared" si="5"/>
        <v>0.016498137307078234</v>
      </c>
    </row>
    <row r="170" spans="2:13" ht="20.25">
      <c r="B170" s="116"/>
      <c r="C170" s="58"/>
      <c r="D170" s="119"/>
      <c r="E170" s="71"/>
      <c r="F170" s="71"/>
      <c r="G170" s="60"/>
      <c r="H170" s="60"/>
      <c r="I170" s="71"/>
      <c r="J170" s="71"/>
      <c r="K170" s="71"/>
      <c r="L170" s="72"/>
      <c r="M170" s="72"/>
    </row>
    <row r="171" spans="2:13" ht="21" thickBot="1">
      <c r="B171" s="117"/>
      <c r="C171" s="59"/>
      <c r="D171" s="120"/>
      <c r="E171" s="69"/>
      <c r="F171" s="69"/>
      <c r="G171" s="63"/>
      <c r="H171" s="63"/>
      <c r="I171" s="69"/>
      <c r="J171" s="69"/>
      <c r="K171" s="69"/>
      <c r="L171" s="70"/>
      <c r="M171" s="70"/>
    </row>
    <row r="172" spans="2:13" ht="20.25">
      <c r="B172" s="115"/>
      <c r="C172" s="112"/>
      <c r="D172" s="118" t="s">
        <v>33</v>
      </c>
      <c r="E172" s="60">
        <v>1</v>
      </c>
      <c r="F172" s="61">
        <v>10700</v>
      </c>
      <c r="G172" s="60">
        <v>3</v>
      </c>
      <c r="H172" s="61">
        <v>11920</v>
      </c>
      <c r="I172" s="60">
        <v>9</v>
      </c>
      <c r="J172" s="60">
        <v>10.5</v>
      </c>
      <c r="K172" s="61">
        <v>16550</v>
      </c>
      <c r="L172" s="62">
        <f t="shared" si="4"/>
        <v>0.5467289719626168</v>
      </c>
      <c r="M172" s="62">
        <f t="shared" si="5"/>
        <v>0.3884228187919463</v>
      </c>
    </row>
    <row r="173" spans="2:13" ht="20.25">
      <c r="B173" s="116"/>
      <c r="C173" s="113"/>
      <c r="D173" s="119"/>
      <c r="E173" s="60">
        <v>3.5</v>
      </c>
      <c r="F173" s="61">
        <v>12240</v>
      </c>
      <c r="G173" s="60">
        <v>6.5</v>
      </c>
      <c r="H173" s="61">
        <v>14070</v>
      </c>
      <c r="I173" s="60">
        <v>7.5</v>
      </c>
      <c r="J173" s="60">
        <v>12</v>
      </c>
      <c r="K173" s="61">
        <v>17550</v>
      </c>
      <c r="L173" s="62">
        <f t="shared" si="4"/>
        <v>0.4338235294117647</v>
      </c>
      <c r="M173" s="62">
        <f t="shared" si="5"/>
        <v>0.24733475479744135</v>
      </c>
    </row>
    <row r="174" spans="2:13" ht="20.25">
      <c r="B174" s="116"/>
      <c r="C174" s="113"/>
      <c r="D174" s="119"/>
      <c r="E174" s="60">
        <v>7</v>
      </c>
      <c r="F174" s="61">
        <v>14380</v>
      </c>
      <c r="G174" s="60">
        <v>10.5</v>
      </c>
      <c r="H174" s="61">
        <v>16550</v>
      </c>
      <c r="I174" s="60">
        <v>5.5</v>
      </c>
      <c r="J174" s="60">
        <v>13.5</v>
      </c>
      <c r="K174" s="61">
        <v>18590</v>
      </c>
      <c r="L174" s="62">
        <f t="shared" si="4"/>
        <v>0.29276773296244785</v>
      </c>
      <c r="M174" s="62">
        <f t="shared" si="5"/>
        <v>0.12326283987915408</v>
      </c>
    </row>
    <row r="175" spans="2:13" ht="20.25">
      <c r="B175" s="116"/>
      <c r="C175" s="113"/>
      <c r="D175" s="119"/>
      <c r="E175" s="60">
        <v>11</v>
      </c>
      <c r="F175" s="61">
        <v>16880</v>
      </c>
      <c r="G175" s="60">
        <v>13.5</v>
      </c>
      <c r="H175" s="61">
        <v>18590</v>
      </c>
      <c r="I175" s="60">
        <v>3</v>
      </c>
      <c r="J175" s="60">
        <v>15.5</v>
      </c>
      <c r="K175" s="61">
        <v>20040</v>
      </c>
      <c r="L175" s="62">
        <f t="shared" si="4"/>
        <v>0.1872037914691943</v>
      </c>
      <c r="M175" s="62">
        <f t="shared" si="5"/>
        <v>0.07799892415277031</v>
      </c>
    </row>
    <row r="176" spans="2:13" ht="20.25">
      <c r="B176" s="116"/>
      <c r="C176" s="113"/>
      <c r="D176" s="119"/>
      <c r="E176" s="60">
        <v>14</v>
      </c>
      <c r="F176" s="61">
        <v>18950</v>
      </c>
      <c r="G176" s="60">
        <v>15.5</v>
      </c>
      <c r="H176" s="61">
        <v>20040</v>
      </c>
      <c r="I176" s="60">
        <v>2</v>
      </c>
      <c r="J176" s="60">
        <v>17</v>
      </c>
      <c r="K176" s="61">
        <v>21140</v>
      </c>
      <c r="L176" s="62">
        <f t="shared" si="4"/>
        <v>0.11556728232189974</v>
      </c>
      <c r="M176" s="62">
        <f t="shared" si="5"/>
        <v>0.054890219560878244</v>
      </c>
    </row>
    <row r="177" spans="2:13" ht="20.25">
      <c r="B177" s="116"/>
      <c r="C177" s="113"/>
      <c r="D177" s="119"/>
      <c r="E177" s="60">
        <v>16</v>
      </c>
      <c r="F177" s="61">
        <v>20400</v>
      </c>
      <c r="G177" s="60">
        <v>17.5</v>
      </c>
      <c r="H177" s="61">
        <v>21500</v>
      </c>
      <c r="I177" s="60">
        <v>1.5</v>
      </c>
      <c r="J177" s="60">
        <v>19</v>
      </c>
      <c r="K177" s="61">
        <v>22600</v>
      </c>
      <c r="L177" s="62">
        <f t="shared" si="4"/>
        <v>0.10784313725490197</v>
      </c>
      <c r="M177" s="62">
        <f t="shared" si="5"/>
        <v>0.05116279069767442</v>
      </c>
    </row>
    <row r="178" spans="2:13" ht="21" thickBot="1">
      <c r="B178" s="116"/>
      <c r="C178" s="113"/>
      <c r="D178" s="120"/>
      <c r="E178" s="63">
        <v>18</v>
      </c>
      <c r="F178" s="64">
        <v>21880</v>
      </c>
      <c r="G178" s="63">
        <v>19.5</v>
      </c>
      <c r="H178" s="64">
        <v>22980</v>
      </c>
      <c r="I178" s="63">
        <v>1.5</v>
      </c>
      <c r="J178" s="63">
        <v>20</v>
      </c>
      <c r="K178" s="64">
        <v>23340</v>
      </c>
      <c r="L178" s="65">
        <f t="shared" si="4"/>
        <v>0.06672760511882998</v>
      </c>
      <c r="M178" s="65">
        <f t="shared" si="5"/>
        <v>0.015665796344647518</v>
      </c>
    </row>
    <row r="179" spans="2:13" ht="20.25">
      <c r="B179" s="116"/>
      <c r="C179" s="113"/>
      <c r="D179" s="118" t="s">
        <v>34</v>
      </c>
      <c r="E179" s="60">
        <v>1</v>
      </c>
      <c r="F179" s="61">
        <v>13160</v>
      </c>
      <c r="G179" s="60">
        <v>2</v>
      </c>
      <c r="H179" s="61">
        <v>13910</v>
      </c>
      <c r="I179" s="60">
        <v>6</v>
      </c>
      <c r="J179" s="60">
        <v>7</v>
      </c>
      <c r="K179" s="61">
        <v>17690</v>
      </c>
      <c r="L179" s="62">
        <f t="shared" si="4"/>
        <v>0.34422492401215804</v>
      </c>
      <c r="M179" s="62">
        <f t="shared" si="5"/>
        <v>0.2717469446441409</v>
      </c>
    </row>
    <row r="180" spans="2:13" ht="20.25">
      <c r="B180" s="116"/>
      <c r="C180" s="113"/>
      <c r="D180" s="119"/>
      <c r="E180" s="60">
        <v>2.5</v>
      </c>
      <c r="F180" s="61">
        <v>14300</v>
      </c>
      <c r="G180" s="60">
        <v>4</v>
      </c>
      <c r="H180" s="61">
        <v>15430</v>
      </c>
      <c r="I180" s="60">
        <v>5</v>
      </c>
      <c r="J180" s="60">
        <v>8</v>
      </c>
      <c r="K180" s="61">
        <v>18440</v>
      </c>
      <c r="L180" s="62">
        <f t="shared" si="4"/>
        <v>0.2895104895104895</v>
      </c>
      <c r="M180" s="62">
        <f t="shared" si="5"/>
        <v>0.19507453013609852</v>
      </c>
    </row>
    <row r="181" spans="2:13" ht="20.25">
      <c r="B181" s="116"/>
      <c r="C181" s="113"/>
      <c r="D181" s="119"/>
      <c r="E181" s="60">
        <v>4.5</v>
      </c>
      <c r="F181" s="61">
        <v>15800</v>
      </c>
      <c r="G181" s="60">
        <v>6</v>
      </c>
      <c r="H181" s="61">
        <v>16920</v>
      </c>
      <c r="I181" s="60">
        <v>4</v>
      </c>
      <c r="J181" s="60">
        <v>9</v>
      </c>
      <c r="K181" s="61">
        <v>19200</v>
      </c>
      <c r="L181" s="62">
        <f t="shared" si="4"/>
        <v>0.21518987341772153</v>
      </c>
      <c r="M181" s="62">
        <f t="shared" si="5"/>
        <v>0.1347517730496454</v>
      </c>
    </row>
    <row r="182" spans="2:13" ht="20.25">
      <c r="B182" s="116"/>
      <c r="C182" s="113"/>
      <c r="D182" s="119"/>
      <c r="E182" s="60">
        <v>6.5</v>
      </c>
      <c r="F182" s="61">
        <v>17310</v>
      </c>
      <c r="G182" s="60">
        <v>8</v>
      </c>
      <c r="H182" s="61">
        <v>18440</v>
      </c>
      <c r="I182" s="60">
        <v>3</v>
      </c>
      <c r="J182" s="60">
        <v>10</v>
      </c>
      <c r="K182" s="61">
        <v>19970</v>
      </c>
      <c r="L182" s="62">
        <f t="shared" si="4"/>
        <v>0.1536683997689197</v>
      </c>
      <c r="M182" s="62">
        <f t="shared" si="5"/>
        <v>0.08297180043383948</v>
      </c>
    </row>
    <row r="183" spans="2:13" ht="20.25">
      <c r="B183" s="116"/>
      <c r="C183" s="113"/>
      <c r="D183" s="119"/>
      <c r="E183" s="60">
        <v>8.5</v>
      </c>
      <c r="F183" s="61">
        <v>18810</v>
      </c>
      <c r="G183" s="60">
        <v>10</v>
      </c>
      <c r="H183" s="61">
        <v>19970</v>
      </c>
      <c r="I183" s="60">
        <v>2</v>
      </c>
      <c r="J183" s="60">
        <v>11.5</v>
      </c>
      <c r="K183" s="61">
        <v>21190</v>
      </c>
      <c r="L183" s="62">
        <f aca="true" t="shared" si="6" ref="L183:L212">(K183-F183)/F183</f>
        <v>0.126528442317916</v>
      </c>
      <c r="M183" s="62">
        <f aca="true" t="shared" si="7" ref="M183:M212">(K183-H183)/H183</f>
        <v>0.061091637456184275</v>
      </c>
    </row>
    <row r="184" spans="2:13" ht="20.25">
      <c r="B184" s="116"/>
      <c r="C184" s="113"/>
      <c r="D184" s="119"/>
      <c r="E184" s="60">
        <v>10.5</v>
      </c>
      <c r="F184" s="61">
        <v>20360</v>
      </c>
      <c r="G184" s="60">
        <v>12</v>
      </c>
      <c r="H184" s="61">
        <v>21620</v>
      </c>
      <c r="I184" s="60">
        <v>1.5</v>
      </c>
      <c r="J184" s="60">
        <v>13</v>
      </c>
      <c r="K184" s="61">
        <v>22490</v>
      </c>
      <c r="L184" s="62">
        <f t="shared" si="6"/>
        <v>0.10461689587426326</v>
      </c>
      <c r="M184" s="62">
        <f t="shared" si="7"/>
        <v>0.04024051803885292</v>
      </c>
    </row>
    <row r="185" spans="2:13" ht="20.25">
      <c r="B185" s="116"/>
      <c r="C185" s="113"/>
      <c r="D185" s="119"/>
      <c r="E185" s="60">
        <v>12.5</v>
      </c>
      <c r="F185" s="61">
        <v>22040</v>
      </c>
      <c r="G185" s="60">
        <v>13.5</v>
      </c>
      <c r="H185" s="61">
        <v>22920</v>
      </c>
      <c r="I185" s="60">
        <v>1</v>
      </c>
      <c r="J185" s="60">
        <v>14</v>
      </c>
      <c r="K185" s="61">
        <v>23370</v>
      </c>
      <c r="L185" s="62">
        <f t="shared" si="6"/>
        <v>0.0603448275862069</v>
      </c>
      <c r="M185" s="62">
        <f t="shared" si="7"/>
        <v>0.01963350785340314</v>
      </c>
    </row>
    <row r="186" spans="2:13" ht="20.25">
      <c r="B186" s="116"/>
      <c r="C186" s="113"/>
      <c r="D186" s="119"/>
      <c r="E186" s="60">
        <v>14</v>
      </c>
      <c r="F186" s="61">
        <v>23370</v>
      </c>
      <c r="G186" s="60">
        <v>15</v>
      </c>
      <c r="H186" s="61">
        <v>24270</v>
      </c>
      <c r="I186" s="60">
        <v>0.5</v>
      </c>
      <c r="J186" s="60">
        <v>15.5</v>
      </c>
      <c r="K186" s="61">
        <v>24730</v>
      </c>
      <c r="L186" s="62">
        <f t="shared" si="6"/>
        <v>0.058194266153187846</v>
      </c>
      <c r="M186" s="62">
        <f t="shared" si="7"/>
        <v>0.018953440461475072</v>
      </c>
    </row>
    <row r="187" spans="2:13" ht="20.25">
      <c r="B187" s="116"/>
      <c r="C187" s="113"/>
      <c r="D187" s="119"/>
      <c r="E187" s="60">
        <v>15.5</v>
      </c>
      <c r="F187" s="61">
        <v>24730</v>
      </c>
      <c r="G187" s="60">
        <v>16.5</v>
      </c>
      <c r="H187" s="61">
        <v>25660</v>
      </c>
      <c r="I187" s="60">
        <v>0.5</v>
      </c>
      <c r="J187" s="60">
        <v>17</v>
      </c>
      <c r="K187" s="61">
        <v>26120</v>
      </c>
      <c r="L187" s="62">
        <f t="shared" si="6"/>
        <v>0.05620703598867772</v>
      </c>
      <c r="M187" s="62">
        <f t="shared" si="7"/>
        <v>0.017926734216679657</v>
      </c>
    </row>
    <row r="188" spans="2:13" ht="21" thickBot="1">
      <c r="B188" s="117"/>
      <c r="C188" s="114"/>
      <c r="D188" s="120"/>
      <c r="E188" s="63"/>
      <c r="F188" s="63"/>
      <c r="G188" s="69"/>
      <c r="H188" s="69"/>
      <c r="I188" s="69"/>
      <c r="J188" s="69"/>
      <c r="K188" s="69"/>
      <c r="L188" s="70"/>
      <c r="M188" s="70"/>
    </row>
    <row r="189" spans="2:13" ht="20.25">
      <c r="B189" s="115"/>
      <c r="C189" s="112"/>
      <c r="D189" s="118" t="s">
        <v>35</v>
      </c>
      <c r="E189" s="60">
        <v>1</v>
      </c>
      <c r="F189" s="61">
        <v>16190</v>
      </c>
      <c r="G189" s="60">
        <v>2</v>
      </c>
      <c r="H189" s="61">
        <v>17100</v>
      </c>
      <c r="I189" s="60">
        <v>3.5</v>
      </c>
      <c r="J189" s="60">
        <v>5</v>
      </c>
      <c r="K189" s="61">
        <v>19860</v>
      </c>
      <c r="L189" s="62">
        <f t="shared" si="6"/>
        <v>0.2266831377393453</v>
      </c>
      <c r="M189" s="62">
        <f t="shared" si="7"/>
        <v>0.16140350877192983</v>
      </c>
    </row>
    <row r="190" spans="2:13" ht="20.25">
      <c r="B190" s="116"/>
      <c r="C190" s="113"/>
      <c r="D190" s="119"/>
      <c r="E190" s="60">
        <v>2.5</v>
      </c>
      <c r="F190" s="61">
        <v>17560</v>
      </c>
      <c r="G190" s="60">
        <v>3.5</v>
      </c>
      <c r="H190" s="61">
        <v>18470</v>
      </c>
      <c r="I190" s="60">
        <v>3</v>
      </c>
      <c r="J190" s="60">
        <v>5.5</v>
      </c>
      <c r="K190" s="61">
        <v>20320</v>
      </c>
      <c r="L190" s="62">
        <f t="shared" si="6"/>
        <v>0.1571753986332574</v>
      </c>
      <c r="M190" s="62">
        <f t="shared" si="7"/>
        <v>0.10016242555495398</v>
      </c>
    </row>
    <row r="191" spans="2:13" ht="20.25">
      <c r="B191" s="116"/>
      <c r="C191" s="113"/>
      <c r="D191" s="119"/>
      <c r="E191" s="60">
        <v>4</v>
      </c>
      <c r="F191" s="61">
        <v>18950</v>
      </c>
      <c r="G191" s="60">
        <v>5.5</v>
      </c>
      <c r="H191" s="61">
        <v>20320</v>
      </c>
      <c r="I191" s="60">
        <v>2</v>
      </c>
      <c r="J191" s="60">
        <v>6.5</v>
      </c>
      <c r="K191" s="61">
        <v>21240</v>
      </c>
      <c r="L191" s="62">
        <f t="shared" si="6"/>
        <v>0.12084432717678101</v>
      </c>
      <c r="M191" s="62">
        <f t="shared" si="7"/>
        <v>0.045275590551181105</v>
      </c>
    </row>
    <row r="192" spans="2:13" ht="20.25">
      <c r="B192" s="116"/>
      <c r="C192" s="113"/>
      <c r="D192" s="119"/>
      <c r="E192" s="60">
        <v>6</v>
      </c>
      <c r="F192" s="61">
        <v>20760</v>
      </c>
      <c r="G192" s="60">
        <v>7</v>
      </c>
      <c r="H192" s="61">
        <v>21710</v>
      </c>
      <c r="I192" s="60">
        <v>1</v>
      </c>
      <c r="J192" s="60">
        <v>8</v>
      </c>
      <c r="K192" s="61">
        <v>22620</v>
      </c>
      <c r="L192" s="62">
        <f t="shared" si="6"/>
        <v>0.08959537572254335</v>
      </c>
      <c r="M192" s="62">
        <f t="shared" si="7"/>
        <v>0.041916167664670656</v>
      </c>
    </row>
    <row r="193" spans="2:13" ht="20.25">
      <c r="B193" s="116"/>
      <c r="C193" s="113"/>
      <c r="D193" s="119"/>
      <c r="E193" s="60">
        <v>7.5</v>
      </c>
      <c r="F193" s="61">
        <v>22170</v>
      </c>
      <c r="G193" s="60">
        <v>8.5</v>
      </c>
      <c r="H193" s="61">
        <v>23080</v>
      </c>
      <c r="I193" s="60">
        <v>1</v>
      </c>
      <c r="J193" s="60">
        <v>9</v>
      </c>
      <c r="K193" s="61">
        <v>23550</v>
      </c>
      <c r="L193" s="62">
        <f t="shared" si="6"/>
        <v>0.06224627875507442</v>
      </c>
      <c r="M193" s="62">
        <f t="shared" si="7"/>
        <v>0.020363951473136917</v>
      </c>
    </row>
    <row r="194" spans="2:13" ht="20.25">
      <c r="B194" s="116"/>
      <c r="C194" s="113"/>
      <c r="D194" s="119"/>
      <c r="E194" s="60">
        <v>9</v>
      </c>
      <c r="F194" s="61">
        <v>23550</v>
      </c>
      <c r="G194" s="60">
        <v>10</v>
      </c>
      <c r="H194" s="61">
        <v>24490</v>
      </c>
      <c r="I194" s="60">
        <v>0.5</v>
      </c>
      <c r="J194" s="60">
        <v>10.5</v>
      </c>
      <c r="K194" s="61">
        <v>24970</v>
      </c>
      <c r="L194" s="62">
        <f t="shared" si="6"/>
        <v>0.06029723991507431</v>
      </c>
      <c r="M194" s="62">
        <f t="shared" si="7"/>
        <v>0.019599836668027767</v>
      </c>
    </row>
    <row r="195" spans="2:13" ht="20.25">
      <c r="B195" s="116"/>
      <c r="C195" s="113"/>
      <c r="D195" s="119"/>
      <c r="E195" s="60">
        <v>10.5</v>
      </c>
      <c r="F195" s="61">
        <v>24970</v>
      </c>
      <c r="G195" s="60">
        <v>11.5</v>
      </c>
      <c r="H195" s="61">
        <v>25970</v>
      </c>
      <c r="I195" s="60">
        <v>0.5</v>
      </c>
      <c r="J195" s="60">
        <v>12</v>
      </c>
      <c r="K195" s="61">
        <v>26460</v>
      </c>
      <c r="L195" s="62">
        <f t="shared" si="6"/>
        <v>0.059671605927112535</v>
      </c>
      <c r="M195" s="62">
        <f t="shared" si="7"/>
        <v>0.018867924528301886</v>
      </c>
    </row>
    <row r="196" spans="2:13" ht="20.25">
      <c r="B196" s="116"/>
      <c r="C196" s="113"/>
      <c r="D196" s="119"/>
      <c r="E196" s="71"/>
      <c r="F196" s="71"/>
      <c r="G196" s="60"/>
      <c r="H196" s="60"/>
      <c r="I196" s="71"/>
      <c r="J196" s="71"/>
      <c r="K196" s="71"/>
      <c r="L196" s="72"/>
      <c r="M196" s="72"/>
    </row>
    <row r="197" spans="2:13" ht="21" thickBot="1">
      <c r="B197" s="116"/>
      <c r="C197" s="113"/>
      <c r="D197" s="120"/>
      <c r="E197" s="69"/>
      <c r="F197" s="69"/>
      <c r="G197" s="73"/>
      <c r="H197" s="73"/>
      <c r="I197" s="69"/>
      <c r="J197" s="69"/>
      <c r="K197" s="69"/>
      <c r="L197" s="70"/>
      <c r="M197" s="70"/>
    </row>
    <row r="198" spans="2:13" ht="20.25">
      <c r="B198" s="116"/>
      <c r="C198" s="113"/>
      <c r="D198" s="118" t="s">
        <v>36</v>
      </c>
      <c r="E198" s="60">
        <v>1</v>
      </c>
      <c r="F198" s="61">
        <v>19860</v>
      </c>
      <c r="G198" s="60">
        <v>2.5</v>
      </c>
      <c r="H198" s="61">
        <v>21550</v>
      </c>
      <c r="I198" s="60">
        <v>1.5</v>
      </c>
      <c r="J198" s="60">
        <v>3.5</v>
      </c>
      <c r="K198" s="61">
        <v>22700</v>
      </c>
      <c r="L198" s="62">
        <f t="shared" si="6"/>
        <v>0.14300100704934543</v>
      </c>
      <c r="M198" s="62">
        <f t="shared" si="7"/>
        <v>0.05336426914153132</v>
      </c>
    </row>
    <row r="199" spans="2:13" ht="20.25">
      <c r="B199" s="116"/>
      <c r="C199" s="113"/>
      <c r="D199" s="119"/>
      <c r="E199" s="60">
        <v>3</v>
      </c>
      <c r="F199" s="61">
        <v>22140</v>
      </c>
      <c r="G199" s="60">
        <v>4</v>
      </c>
      <c r="H199" s="61">
        <v>23270</v>
      </c>
      <c r="I199" s="60">
        <v>1</v>
      </c>
      <c r="J199" s="60">
        <v>4.5</v>
      </c>
      <c r="K199" s="61">
        <v>23830</v>
      </c>
      <c r="L199" s="62">
        <f t="shared" si="6"/>
        <v>0.07633242999096658</v>
      </c>
      <c r="M199" s="62">
        <f t="shared" si="7"/>
        <v>0.024065320154705628</v>
      </c>
    </row>
    <row r="200" spans="2:13" ht="20.25">
      <c r="B200" s="116"/>
      <c r="C200" s="113"/>
      <c r="D200" s="119"/>
      <c r="E200" s="60">
        <v>4.5</v>
      </c>
      <c r="F200" s="61">
        <v>23830</v>
      </c>
      <c r="G200" s="60">
        <v>5</v>
      </c>
      <c r="H200" s="61">
        <v>24400</v>
      </c>
      <c r="I200" s="60">
        <v>0.5</v>
      </c>
      <c r="J200" s="60">
        <v>5.5</v>
      </c>
      <c r="K200" s="61">
        <v>24960</v>
      </c>
      <c r="L200" s="62">
        <f t="shared" si="6"/>
        <v>0.04741921947125472</v>
      </c>
      <c r="M200" s="62">
        <f t="shared" si="7"/>
        <v>0.022950819672131147</v>
      </c>
    </row>
    <row r="201" spans="2:13" ht="20.25">
      <c r="B201" s="116"/>
      <c r="C201" s="113"/>
      <c r="D201" s="119"/>
      <c r="E201" s="60">
        <v>5.5</v>
      </c>
      <c r="F201" s="61">
        <v>24960</v>
      </c>
      <c r="G201" s="60">
        <v>6</v>
      </c>
      <c r="H201" s="61">
        <v>25530</v>
      </c>
      <c r="I201" s="60">
        <v>0.5</v>
      </c>
      <c r="J201" s="60">
        <v>6.5</v>
      </c>
      <c r="K201" s="61">
        <v>26100</v>
      </c>
      <c r="L201" s="62">
        <f t="shared" si="6"/>
        <v>0.04567307692307692</v>
      </c>
      <c r="M201" s="62">
        <f t="shared" si="7"/>
        <v>0.022326674500587545</v>
      </c>
    </row>
    <row r="202" spans="2:13" ht="21" thickBot="1">
      <c r="B202" s="116"/>
      <c r="C202" s="113"/>
      <c r="D202" s="120"/>
      <c r="E202" s="69"/>
      <c r="F202" s="69"/>
      <c r="G202" s="63"/>
      <c r="H202" s="63"/>
      <c r="I202" s="69"/>
      <c r="J202" s="69"/>
      <c r="K202" s="69"/>
      <c r="L202" s="70"/>
      <c r="M202" s="70"/>
    </row>
    <row r="203" spans="2:13" ht="21" thickBot="1">
      <c r="B203" s="117"/>
      <c r="C203" s="114"/>
      <c r="D203" s="63" t="s">
        <v>37</v>
      </c>
      <c r="E203" s="63">
        <v>1</v>
      </c>
      <c r="F203" s="64">
        <v>24400</v>
      </c>
      <c r="G203" s="63">
        <v>2</v>
      </c>
      <c r="H203" s="64">
        <v>25770</v>
      </c>
      <c r="I203" s="63">
        <v>0.5</v>
      </c>
      <c r="J203" s="63">
        <v>2.5</v>
      </c>
      <c r="K203" s="64">
        <v>26460</v>
      </c>
      <c r="L203" s="65">
        <f t="shared" si="6"/>
        <v>0.08442622950819673</v>
      </c>
      <c r="M203" s="65">
        <f t="shared" si="7"/>
        <v>0.02677532013969732</v>
      </c>
    </row>
    <row r="204" spans="2:13" ht="20.25">
      <c r="B204" s="115">
        <v>8</v>
      </c>
      <c r="C204" s="56" t="s">
        <v>44</v>
      </c>
      <c r="D204" s="118" t="s">
        <v>41</v>
      </c>
      <c r="E204" s="60">
        <v>4</v>
      </c>
      <c r="F204" s="61">
        <v>10190</v>
      </c>
      <c r="G204" s="60">
        <v>7.5</v>
      </c>
      <c r="H204" s="61">
        <v>11960</v>
      </c>
      <c r="I204" s="60">
        <v>10</v>
      </c>
      <c r="J204" s="60">
        <v>16</v>
      </c>
      <c r="K204" s="61">
        <v>16650</v>
      </c>
      <c r="L204" s="62">
        <f t="shared" si="6"/>
        <v>0.633954857703631</v>
      </c>
      <c r="M204" s="62">
        <f t="shared" si="7"/>
        <v>0.39214046822742477</v>
      </c>
    </row>
    <row r="205" spans="2:13" ht="20.25">
      <c r="B205" s="116"/>
      <c r="C205" s="56" t="s">
        <v>45</v>
      </c>
      <c r="D205" s="119"/>
      <c r="E205" s="60">
        <v>8</v>
      </c>
      <c r="F205" s="61">
        <v>12220</v>
      </c>
      <c r="G205" s="60">
        <v>12</v>
      </c>
      <c r="H205" s="61">
        <v>14310</v>
      </c>
      <c r="I205" s="60">
        <v>8.5</v>
      </c>
      <c r="J205" s="60">
        <v>17.5</v>
      </c>
      <c r="K205" s="61">
        <v>17570</v>
      </c>
      <c r="L205" s="62">
        <f t="shared" si="6"/>
        <v>0.43780687397708673</v>
      </c>
      <c r="M205" s="62">
        <f t="shared" si="7"/>
        <v>0.2278127183787561</v>
      </c>
    </row>
    <row r="206" spans="2:13" ht="20.25">
      <c r="B206" s="116"/>
      <c r="C206" s="56"/>
      <c r="D206" s="119"/>
      <c r="E206" s="60">
        <v>12.5</v>
      </c>
      <c r="F206" s="61">
        <v>14570</v>
      </c>
      <c r="G206" s="60">
        <v>16.5</v>
      </c>
      <c r="H206" s="61">
        <v>16960</v>
      </c>
      <c r="I206" s="60">
        <v>5.5</v>
      </c>
      <c r="J206" s="60">
        <v>19.5</v>
      </c>
      <c r="K206" s="61">
        <v>18790</v>
      </c>
      <c r="L206" s="62">
        <f t="shared" si="6"/>
        <v>0.2896362388469458</v>
      </c>
      <c r="M206" s="62">
        <f t="shared" si="7"/>
        <v>0.10790094339622641</v>
      </c>
    </row>
    <row r="207" spans="2:13" ht="21" thickBot="1">
      <c r="B207" s="116"/>
      <c r="C207" s="58"/>
      <c r="D207" s="119"/>
      <c r="E207" s="63">
        <v>17</v>
      </c>
      <c r="F207" s="63">
        <v>17270</v>
      </c>
      <c r="G207" s="63">
        <v>19.5</v>
      </c>
      <c r="H207" s="63">
        <v>18790</v>
      </c>
      <c r="I207" s="63">
        <v>3</v>
      </c>
      <c r="J207" s="63">
        <v>20</v>
      </c>
      <c r="K207" s="63">
        <v>19100</v>
      </c>
      <c r="L207" s="65">
        <f t="shared" si="6"/>
        <v>0.10596409959467284</v>
      </c>
      <c r="M207" s="65">
        <f t="shared" si="7"/>
        <v>0.016498137307078234</v>
      </c>
    </row>
    <row r="208" spans="2:13" ht="20.25">
      <c r="B208" s="115"/>
      <c r="C208" s="112"/>
      <c r="D208" s="118" t="s">
        <v>33</v>
      </c>
      <c r="E208" s="60">
        <v>1</v>
      </c>
      <c r="F208" s="61">
        <v>10700</v>
      </c>
      <c r="G208" s="60">
        <v>3</v>
      </c>
      <c r="H208" s="61">
        <v>11920</v>
      </c>
      <c r="I208" s="60">
        <v>9</v>
      </c>
      <c r="J208" s="60">
        <v>10.5</v>
      </c>
      <c r="K208" s="61">
        <v>16550</v>
      </c>
      <c r="L208" s="62">
        <f t="shared" si="6"/>
        <v>0.5467289719626168</v>
      </c>
      <c r="M208" s="62">
        <f t="shared" si="7"/>
        <v>0.3884228187919463</v>
      </c>
    </row>
    <row r="209" spans="2:13" ht="20.25">
      <c r="B209" s="116"/>
      <c r="C209" s="113"/>
      <c r="D209" s="119"/>
      <c r="E209" s="60">
        <v>3.5</v>
      </c>
      <c r="F209" s="61">
        <v>12240</v>
      </c>
      <c r="G209" s="60">
        <v>6.5</v>
      </c>
      <c r="H209" s="61">
        <v>14070</v>
      </c>
      <c r="I209" s="60">
        <v>7.5</v>
      </c>
      <c r="J209" s="60">
        <v>12</v>
      </c>
      <c r="K209" s="61">
        <v>17550</v>
      </c>
      <c r="L209" s="62">
        <f t="shared" si="6"/>
        <v>0.4338235294117647</v>
      </c>
      <c r="M209" s="62">
        <f t="shared" si="7"/>
        <v>0.24733475479744135</v>
      </c>
    </row>
    <row r="210" spans="2:13" ht="20.25">
      <c r="B210" s="116"/>
      <c r="C210" s="113"/>
      <c r="D210" s="119"/>
      <c r="E210" s="60">
        <v>7</v>
      </c>
      <c r="F210" s="61">
        <v>14380</v>
      </c>
      <c r="G210" s="60">
        <v>10.5</v>
      </c>
      <c r="H210" s="61">
        <v>16550</v>
      </c>
      <c r="I210" s="60">
        <v>5.5</v>
      </c>
      <c r="J210" s="60">
        <v>13.5</v>
      </c>
      <c r="K210" s="61">
        <v>18590</v>
      </c>
      <c r="L210" s="62">
        <f t="shared" si="6"/>
        <v>0.29276773296244785</v>
      </c>
      <c r="M210" s="62">
        <f t="shared" si="7"/>
        <v>0.12326283987915408</v>
      </c>
    </row>
    <row r="211" spans="2:13" ht="20.25">
      <c r="B211" s="116"/>
      <c r="C211" s="113"/>
      <c r="D211" s="119"/>
      <c r="E211" s="60">
        <v>11</v>
      </c>
      <c r="F211" s="61">
        <v>16880</v>
      </c>
      <c r="G211" s="60">
        <v>13.5</v>
      </c>
      <c r="H211" s="61">
        <v>18590</v>
      </c>
      <c r="I211" s="60">
        <v>3</v>
      </c>
      <c r="J211" s="60">
        <v>15.5</v>
      </c>
      <c r="K211" s="61">
        <v>20040</v>
      </c>
      <c r="L211" s="62">
        <f t="shared" si="6"/>
        <v>0.1872037914691943</v>
      </c>
      <c r="M211" s="62">
        <f t="shared" si="7"/>
        <v>0.07799892415277031</v>
      </c>
    </row>
    <row r="212" spans="2:13" ht="20.25">
      <c r="B212" s="116"/>
      <c r="C212" s="113"/>
      <c r="D212" s="119"/>
      <c r="E212" s="60">
        <v>14</v>
      </c>
      <c r="F212" s="61">
        <v>18950</v>
      </c>
      <c r="G212" s="60">
        <v>15.5</v>
      </c>
      <c r="H212" s="61">
        <v>20040</v>
      </c>
      <c r="I212" s="60">
        <v>2</v>
      </c>
      <c r="J212" s="60">
        <v>17</v>
      </c>
      <c r="K212" s="61">
        <v>21140</v>
      </c>
      <c r="L212" s="62">
        <f t="shared" si="6"/>
        <v>0.11556728232189974</v>
      </c>
      <c r="M212" s="62">
        <f t="shared" si="7"/>
        <v>0.054890219560878244</v>
      </c>
    </row>
    <row r="213" spans="2:13" ht="20.25">
      <c r="B213" s="116"/>
      <c r="C213" s="113"/>
      <c r="D213" s="119"/>
      <c r="E213" s="60">
        <v>16</v>
      </c>
      <c r="F213" s="61">
        <v>20400</v>
      </c>
      <c r="G213" s="60">
        <v>17.5</v>
      </c>
      <c r="H213" s="61">
        <v>21500</v>
      </c>
      <c r="I213" s="60">
        <v>1.5</v>
      </c>
      <c r="J213" s="60">
        <v>19</v>
      </c>
      <c r="K213" s="61">
        <v>22600</v>
      </c>
      <c r="L213" s="62">
        <f aca="true" t="shared" si="8" ref="L213:L268">(K213-F213)/F213</f>
        <v>0.10784313725490197</v>
      </c>
      <c r="M213" s="62">
        <f aca="true" t="shared" si="9" ref="M213:M268">(K213-H213)/H213</f>
        <v>0.05116279069767442</v>
      </c>
    </row>
    <row r="214" spans="2:13" ht="21" thickBot="1">
      <c r="B214" s="116"/>
      <c r="C214" s="113"/>
      <c r="D214" s="120"/>
      <c r="E214" s="63">
        <v>18</v>
      </c>
      <c r="F214" s="64">
        <v>21880</v>
      </c>
      <c r="G214" s="63">
        <v>19.5</v>
      </c>
      <c r="H214" s="64">
        <v>22980</v>
      </c>
      <c r="I214" s="63">
        <v>1.5</v>
      </c>
      <c r="J214" s="63">
        <v>20</v>
      </c>
      <c r="K214" s="64">
        <v>23340</v>
      </c>
      <c r="L214" s="65">
        <f t="shared" si="8"/>
        <v>0.06672760511882998</v>
      </c>
      <c r="M214" s="65">
        <f t="shared" si="9"/>
        <v>0.015665796344647518</v>
      </c>
    </row>
    <row r="215" spans="2:13" ht="20.25">
      <c r="B215" s="116"/>
      <c r="C215" s="113"/>
      <c r="D215" s="118" t="s">
        <v>34</v>
      </c>
      <c r="E215" s="60">
        <v>1</v>
      </c>
      <c r="F215" s="61">
        <v>13160</v>
      </c>
      <c r="G215" s="60">
        <v>2</v>
      </c>
      <c r="H215" s="61">
        <v>13910</v>
      </c>
      <c r="I215" s="60">
        <v>6</v>
      </c>
      <c r="J215" s="60">
        <v>7</v>
      </c>
      <c r="K215" s="61">
        <v>17690</v>
      </c>
      <c r="L215" s="62">
        <f t="shared" si="8"/>
        <v>0.34422492401215804</v>
      </c>
      <c r="M215" s="62">
        <f t="shared" si="9"/>
        <v>0.2717469446441409</v>
      </c>
    </row>
    <row r="216" spans="2:13" ht="20.25">
      <c r="B216" s="116"/>
      <c r="C216" s="113"/>
      <c r="D216" s="119"/>
      <c r="E216" s="60">
        <v>2.5</v>
      </c>
      <c r="F216" s="61">
        <v>14300</v>
      </c>
      <c r="G216" s="60">
        <v>4</v>
      </c>
      <c r="H216" s="61">
        <v>15430</v>
      </c>
      <c r="I216" s="60">
        <v>5</v>
      </c>
      <c r="J216" s="60">
        <v>8</v>
      </c>
      <c r="K216" s="61">
        <v>18440</v>
      </c>
      <c r="L216" s="62">
        <f t="shared" si="8"/>
        <v>0.2895104895104895</v>
      </c>
      <c r="M216" s="62">
        <f t="shared" si="9"/>
        <v>0.19507453013609852</v>
      </c>
    </row>
    <row r="217" spans="2:13" ht="20.25">
      <c r="B217" s="116"/>
      <c r="C217" s="113"/>
      <c r="D217" s="119"/>
      <c r="E217" s="60">
        <v>4.5</v>
      </c>
      <c r="F217" s="61">
        <v>15800</v>
      </c>
      <c r="G217" s="60">
        <v>6</v>
      </c>
      <c r="H217" s="61">
        <v>16920</v>
      </c>
      <c r="I217" s="60">
        <v>4</v>
      </c>
      <c r="J217" s="60">
        <v>9</v>
      </c>
      <c r="K217" s="61">
        <v>19200</v>
      </c>
      <c r="L217" s="62">
        <f t="shared" si="8"/>
        <v>0.21518987341772153</v>
      </c>
      <c r="M217" s="62">
        <f t="shared" si="9"/>
        <v>0.1347517730496454</v>
      </c>
    </row>
    <row r="218" spans="2:13" ht="20.25">
      <c r="B218" s="116"/>
      <c r="C218" s="113"/>
      <c r="D218" s="119"/>
      <c r="E218" s="60">
        <v>6.5</v>
      </c>
      <c r="F218" s="61">
        <v>17310</v>
      </c>
      <c r="G218" s="60">
        <v>8</v>
      </c>
      <c r="H218" s="61">
        <v>18440</v>
      </c>
      <c r="I218" s="60">
        <v>3</v>
      </c>
      <c r="J218" s="60">
        <v>10</v>
      </c>
      <c r="K218" s="61">
        <v>19970</v>
      </c>
      <c r="L218" s="62">
        <f t="shared" si="8"/>
        <v>0.1536683997689197</v>
      </c>
      <c r="M218" s="62">
        <f t="shared" si="9"/>
        <v>0.08297180043383948</v>
      </c>
    </row>
    <row r="219" spans="2:13" ht="20.25">
      <c r="B219" s="116"/>
      <c r="C219" s="113"/>
      <c r="D219" s="119"/>
      <c r="E219" s="60">
        <v>8.5</v>
      </c>
      <c r="F219" s="61">
        <v>18810</v>
      </c>
      <c r="G219" s="60">
        <v>10</v>
      </c>
      <c r="H219" s="61">
        <v>19970</v>
      </c>
      <c r="I219" s="60">
        <v>2</v>
      </c>
      <c r="J219" s="60">
        <v>11.5</v>
      </c>
      <c r="K219" s="61">
        <v>21190</v>
      </c>
      <c r="L219" s="62">
        <f t="shared" si="8"/>
        <v>0.126528442317916</v>
      </c>
      <c r="M219" s="62">
        <f t="shared" si="9"/>
        <v>0.061091637456184275</v>
      </c>
    </row>
    <row r="220" spans="2:13" ht="20.25">
      <c r="B220" s="116"/>
      <c r="C220" s="113"/>
      <c r="D220" s="119"/>
      <c r="E220" s="60">
        <v>10.5</v>
      </c>
      <c r="F220" s="61">
        <v>20360</v>
      </c>
      <c r="G220" s="60">
        <v>12</v>
      </c>
      <c r="H220" s="61">
        <v>21620</v>
      </c>
      <c r="I220" s="60">
        <v>1.5</v>
      </c>
      <c r="J220" s="60">
        <v>13</v>
      </c>
      <c r="K220" s="61">
        <v>22490</v>
      </c>
      <c r="L220" s="62">
        <f t="shared" si="8"/>
        <v>0.10461689587426326</v>
      </c>
      <c r="M220" s="62">
        <f t="shared" si="9"/>
        <v>0.04024051803885292</v>
      </c>
    </row>
    <row r="221" spans="2:13" ht="20.25">
      <c r="B221" s="116"/>
      <c r="C221" s="113"/>
      <c r="D221" s="119"/>
      <c r="E221" s="60">
        <v>12.5</v>
      </c>
      <c r="F221" s="61">
        <v>22040</v>
      </c>
      <c r="G221" s="60">
        <v>13.5</v>
      </c>
      <c r="H221" s="61">
        <v>22920</v>
      </c>
      <c r="I221" s="60">
        <v>1</v>
      </c>
      <c r="J221" s="60">
        <v>14</v>
      </c>
      <c r="K221" s="61">
        <v>23370</v>
      </c>
      <c r="L221" s="62">
        <f t="shared" si="8"/>
        <v>0.0603448275862069</v>
      </c>
      <c r="M221" s="62">
        <f t="shared" si="9"/>
        <v>0.01963350785340314</v>
      </c>
    </row>
    <row r="222" spans="2:13" ht="20.25">
      <c r="B222" s="116"/>
      <c r="C222" s="113"/>
      <c r="D222" s="119"/>
      <c r="E222" s="60">
        <v>14</v>
      </c>
      <c r="F222" s="61">
        <v>23370</v>
      </c>
      <c r="G222" s="60">
        <v>15</v>
      </c>
      <c r="H222" s="61">
        <v>24270</v>
      </c>
      <c r="I222" s="60">
        <v>0.5</v>
      </c>
      <c r="J222" s="60">
        <v>15.5</v>
      </c>
      <c r="K222" s="61">
        <v>24730</v>
      </c>
      <c r="L222" s="62">
        <f t="shared" si="8"/>
        <v>0.058194266153187846</v>
      </c>
      <c r="M222" s="62">
        <f t="shared" si="9"/>
        <v>0.018953440461475072</v>
      </c>
    </row>
    <row r="223" spans="2:13" ht="20.25">
      <c r="B223" s="116"/>
      <c r="C223" s="113"/>
      <c r="D223" s="119"/>
      <c r="E223" s="60">
        <v>15.5</v>
      </c>
      <c r="F223" s="61">
        <v>24730</v>
      </c>
      <c r="G223" s="60">
        <v>16.5</v>
      </c>
      <c r="H223" s="61">
        <v>25660</v>
      </c>
      <c r="I223" s="60">
        <v>0.5</v>
      </c>
      <c r="J223" s="60">
        <v>17</v>
      </c>
      <c r="K223" s="61">
        <v>26120</v>
      </c>
      <c r="L223" s="62">
        <f t="shared" si="8"/>
        <v>0.05620703598867772</v>
      </c>
      <c r="M223" s="62">
        <f t="shared" si="9"/>
        <v>0.017926734216679657</v>
      </c>
    </row>
    <row r="224" spans="2:13" ht="21" thickBot="1">
      <c r="B224" s="117"/>
      <c r="C224" s="114"/>
      <c r="D224" s="120"/>
      <c r="E224" s="63"/>
      <c r="F224" s="63"/>
      <c r="G224" s="69"/>
      <c r="H224" s="69"/>
      <c r="I224" s="69"/>
      <c r="J224" s="69"/>
      <c r="K224" s="69"/>
      <c r="L224" s="70"/>
      <c r="M224" s="70"/>
    </row>
    <row r="225" spans="2:13" ht="20.25">
      <c r="B225" s="115"/>
      <c r="C225" s="112"/>
      <c r="D225" s="118" t="s">
        <v>35</v>
      </c>
      <c r="E225" s="60">
        <v>1</v>
      </c>
      <c r="F225" s="61">
        <v>16190</v>
      </c>
      <c r="G225" s="60">
        <v>2</v>
      </c>
      <c r="H225" s="61">
        <v>17100</v>
      </c>
      <c r="I225" s="60">
        <v>3.5</v>
      </c>
      <c r="J225" s="60">
        <v>5</v>
      </c>
      <c r="K225" s="61">
        <v>19860</v>
      </c>
      <c r="L225" s="62">
        <f t="shared" si="8"/>
        <v>0.2266831377393453</v>
      </c>
      <c r="M225" s="62">
        <f t="shared" si="9"/>
        <v>0.16140350877192983</v>
      </c>
    </row>
    <row r="226" spans="2:13" ht="20.25">
      <c r="B226" s="116"/>
      <c r="C226" s="113"/>
      <c r="D226" s="119"/>
      <c r="E226" s="60">
        <v>2.5</v>
      </c>
      <c r="F226" s="61">
        <v>17560</v>
      </c>
      <c r="G226" s="60">
        <v>3.5</v>
      </c>
      <c r="H226" s="61">
        <v>18470</v>
      </c>
      <c r="I226" s="60">
        <v>3</v>
      </c>
      <c r="J226" s="60">
        <v>5.5</v>
      </c>
      <c r="K226" s="61">
        <v>20320</v>
      </c>
      <c r="L226" s="62">
        <f t="shared" si="8"/>
        <v>0.1571753986332574</v>
      </c>
      <c r="M226" s="62">
        <f t="shared" si="9"/>
        <v>0.10016242555495398</v>
      </c>
    </row>
    <row r="227" spans="2:13" ht="20.25">
      <c r="B227" s="116"/>
      <c r="C227" s="113"/>
      <c r="D227" s="119"/>
      <c r="E227" s="60">
        <v>4</v>
      </c>
      <c r="F227" s="61">
        <v>18950</v>
      </c>
      <c r="G227" s="60">
        <v>5.5</v>
      </c>
      <c r="H227" s="61">
        <v>20320</v>
      </c>
      <c r="I227" s="60">
        <v>2</v>
      </c>
      <c r="J227" s="60">
        <v>6.5</v>
      </c>
      <c r="K227" s="61">
        <v>21240</v>
      </c>
      <c r="L227" s="62">
        <f t="shared" si="8"/>
        <v>0.12084432717678101</v>
      </c>
      <c r="M227" s="62">
        <f t="shared" si="9"/>
        <v>0.045275590551181105</v>
      </c>
    </row>
    <row r="228" spans="2:13" ht="20.25">
      <c r="B228" s="116"/>
      <c r="C228" s="113"/>
      <c r="D228" s="119"/>
      <c r="E228" s="60">
        <v>6</v>
      </c>
      <c r="F228" s="61">
        <v>20760</v>
      </c>
      <c r="G228" s="60">
        <v>7</v>
      </c>
      <c r="H228" s="61">
        <v>21710</v>
      </c>
      <c r="I228" s="60">
        <v>1</v>
      </c>
      <c r="J228" s="60">
        <v>8</v>
      </c>
      <c r="K228" s="61">
        <v>22620</v>
      </c>
      <c r="L228" s="62">
        <f t="shared" si="8"/>
        <v>0.08959537572254335</v>
      </c>
      <c r="M228" s="62">
        <f t="shared" si="9"/>
        <v>0.041916167664670656</v>
      </c>
    </row>
    <row r="229" spans="2:13" ht="20.25">
      <c r="B229" s="116"/>
      <c r="C229" s="113"/>
      <c r="D229" s="119"/>
      <c r="E229" s="60">
        <v>7.5</v>
      </c>
      <c r="F229" s="61">
        <v>22170</v>
      </c>
      <c r="G229" s="60">
        <v>8.5</v>
      </c>
      <c r="H229" s="61">
        <v>23080</v>
      </c>
      <c r="I229" s="60">
        <v>1</v>
      </c>
      <c r="J229" s="60">
        <v>9</v>
      </c>
      <c r="K229" s="61">
        <v>23550</v>
      </c>
      <c r="L229" s="62">
        <f t="shared" si="8"/>
        <v>0.06224627875507442</v>
      </c>
      <c r="M229" s="62">
        <f t="shared" si="9"/>
        <v>0.020363951473136917</v>
      </c>
    </row>
    <row r="230" spans="2:13" ht="20.25">
      <c r="B230" s="116"/>
      <c r="C230" s="113"/>
      <c r="D230" s="119"/>
      <c r="E230" s="60">
        <v>9</v>
      </c>
      <c r="F230" s="61">
        <v>23550</v>
      </c>
      <c r="G230" s="60">
        <v>10</v>
      </c>
      <c r="H230" s="61">
        <v>24490</v>
      </c>
      <c r="I230" s="60">
        <v>0.5</v>
      </c>
      <c r="J230" s="60">
        <v>10.5</v>
      </c>
      <c r="K230" s="61">
        <v>24970</v>
      </c>
      <c r="L230" s="62">
        <f t="shared" si="8"/>
        <v>0.06029723991507431</v>
      </c>
      <c r="M230" s="62">
        <f t="shared" si="9"/>
        <v>0.019599836668027767</v>
      </c>
    </row>
    <row r="231" spans="2:13" ht="21" thickBot="1">
      <c r="B231" s="116"/>
      <c r="C231" s="113"/>
      <c r="D231" s="120"/>
      <c r="E231" s="63">
        <v>10.5</v>
      </c>
      <c r="F231" s="64">
        <v>24970</v>
      </c>
      <c r="G231" s="63">
        <v>11.5</v>
      </c>
      <c r="H231" s="64">
        <v>25970</v>
      </c>
      <c r="I231" s="63">
        <v>0.5</v>
      </c>
      <c r="J231" s="63">
        <v>12</v>
      </c>
      <c r="K231" s="64">
        <v>26460</v>
      </c>
      <c r="L231" s="65">
        <f t="shared" si="8"/>
        <v>0.059671605927112535</v>
      </c>
      <c r="M231" s="65">
        <f t="shared" si="9"/>
        <v>0.018867924528301886</v>
      </c>
    </row>
    <row r="232" spans="2:13" ht="20.25">
      <c r="B232" s="116"/>
      <c r="C232" s="113"/>
      <c r="D232" s="118" t="s">
        <v>36</v>
      </c>
      <c r="E232" s="60">
        <v>1</v>
      </c>
      <c r="F232" s="61">
        <v>19860</v>
      </c>
      <c r="G232" s="60">
        <v>2.5</v>
      </c>
      <c r="H232" s="61">
        <v>21550</v>
      </c>
      <c r="I232" s="60">
        <v>1.5</v>
      </c>
      <c r="J232" s="60">
        <v>3.5</v>
      </c>
      <c r="K232" s="61">
        <v>22700</v>
      </c>
      <c r="L232" s="62">
        <f t="shared" si="8"/>
        <v>0.14300100704934543</v>
      </c>
      <c r="M232" s="62">
        <f t="shared" si="9"/>
        <v>0.05336426914153132</v>
      </c>
    </row>
    <row r="233" spans="2:13" ht="20.25">
      <c r="B233" s="116"/>
      <c r="C233" s="113"/>
      <c r="D233" s="119"/>
      <c r="E233" s="60">
        <v>3</v>
      </c>
      <c r="F233" s="61">
        <v>22140</v>
      </c>
      <c r="G233" s="60">
        <v>4</v>
      </c>
      <c r="H233" s="61">
        <v>23270</v>
      </c>
      <c r="I233" s="60">
        <v>1</v>
      </c>
      <c r="J233" s="60">
        <v>4.5</v>
      </c>
      <c r="K233" s="61">
        <v>23830</v>
      </c>
      <c r="L233" s="62">
        <f t="shared" si="8"/>
        <v>0.07633242999096658</v>
      </c>
      <c r="M233" s="62">
        <f t="shared" si="9"/>
        <v>0.024065320154705628</v>
      </c>
    </row>
    <row r="234" spans="2:13" ht="20.25">
      <c r="B234" s="116"/>
      <c r="C234" s="113"/>
      <c r="D234" s="119"/>
      <c r="E234" s="60">
        <v>4.5</v>
      </c>
      <c r="F234" s="61">
        <v>23830</v>
      </c>
      <c r="G234" s="60">
        <v>5</v>
      </c>
      <c r="H234" s="61">
        <v>24400</v>
      </c>
      <c r="I234" s="60">
        <v>0.5</v>
      </c>
      <c r="J234" s="60">
        <v>5.5</v>
      </c>
      <c r="K234" s="61">
        <v>24960</v>
      </c>
      <c r="L234" s="62">
        <f t="shared" si="8"/>
        <v>0.04741921947125472</v>
      </c>
      <c r="M234" s="62">
        <f t="shared" si="9"/>
        <v>0.022950819672131147</v>
      </c>
    </row>
    <row r="235" spans="2:13" ht="21" thickBot="1">
      <c r="B235" s="116"/>
      <c r="C235" s="113"/>
      <c r="D235" s="120"/>
      <c r="E235" s="63">
        <v>5.5</v>
      </c>
      <c r="F235" s="64">
        <v>24960</v>
      </c>
      <c r="G235" s="63">
        <v>6</v>
      </c>
      <c r="H235" s="64">
        <v>25530</v>
      </c>
      <c r="I235" s="63">
        <v>0.5</v>
      </c>
      <c r="J235" s="63">
        <v>6.5</v>
      </c>
      <c r="K235" s="64">
        <v>26100</v>
      </c>
      <c r="L235" s="65">
        <f t="shared" si="8"/>
        <v>0.04567307692307692</v>
      </c>
      <c r="M235" s="65">
        <f t="shared" si="9"/>
        <v>0.022326674500587545</v>
      </c>
    </row>
    <row r="236" spans="2:13" ht="21" thickBot="1">
      <c r="B236" s="117"/>
      <c r="C236" s="114"/>
      <c r="D236" s="63" t="s">
        <v>37</v>
      </c>
      <c r="E236" s="63">
        <v>1</v>
      </c>
      <c r="F236" s="64">
        <v>24400</v>
      </c>
      <c r="G236" s="63">
        <v>2</v>
      </c>
      <c r="H236" s="64">
        <v>25770</v>
      </c>
      <c r="I236" s="63">
        <v>0.5</v>
      </c>
      <c r="J236" s="63">
        <v>2.5</v>
      </c>
      <c r="K236" s="64">
        <v>26460</v>
      </c>
      <c r="L236" s="65">
        <f t="shared" si="8"/>
        <v>0.08442622950819673</v>
      </c>
      <c r="M236" s="65">
        <f t="shared" si="9"/>
        <v>0.02677532013969732</v>
      </c>
    </row>
    <row r="237" spans="2:13" ht="20.25">
      <c r="B237" s="115">
        <v>9</v>
      </c>
      <c r="C237" s="112" t="s">
        <v>46</v>
      </c>
      <c r="D237" s="118" t="s">
        <v>47</v>
      </c>
      <c r="E237" s="60">
        <v>6</v>
      </c>
      <c r="F237" s="61">
        <v>9140</v>
      </c>
      <c r="G237" s="60">
        <v>11</v>
      </c>
      <c r="H237" s="61">
        <v>11180</v>
      </c>
      <c r="I237" s="60">
        <v>8</v>
      </c>
      <c r="J237" s="60">
        <v>17</v>
      </c>
      <c r="K237" s="61">
        <v>14060</v>
      </c>
      <c r="L237" s="62">
        <f t="shared" si="8"/>
        <v>0.5382932166301969</v>
      </c>
      <c r="M237" s="62">
        <f t="shared" si="9"/>
        <v>0.25760286225402507</v>
      </c>
    </row>
    <row r="238" spans="2:13" ht="20.25">
      <c r="B238" s="116"/>
      <c r="C238" s="113"/>
      <c r="D238" s="119"/>
      <c r="E238" s="60">
        <v>11.5</v>
      </c>
      <c r="F238" s="61">
        <v>11400</v>
      </c>
      <c r="G238" s="60">
        <v>15.5</v>
      </c>
      <c r="H238" s="61">
        <v>13310</v>
      </c>
      <c r="I238" s="60">
        <v>6</v>
      </c>
      <c r="J238" s="60">
        <v>19.5</v>
      </c>
      <c r="K238" s="61">
        <v>15290</v>
      </c>
      <c r="L238" s="62">
        <f t="shared" si="8"/>
        <v>0.3412280701754386</v>
      </c>
      <c r="M238" s="62">
        <f t="shared" si="9"/>
        <v>0.1487603305785124</v>
      </c>
    </row>
    <row r="239" spans="2:13" ht="21" thickBot="1">
      <c r="B239" s="116"/>
      <c r="C239" s="113"/>
      <c r="D239" s="120"/>
      <c r="E239" s="63">
        <v>16</v>
      </c>
      <c r="F239" s="64">
        <v>13570</v>
      </c>
      <c r="G239" s="63">
        <v>19.5</v>
      </c>
      <c r="H239" s="64">
        <v>15290</v>
      </c>
      <c r="I239" s="63">
        <v>4</v>
      </c>
      <c r="J239" s="63">
        <v>20</v>
      </c>
      <c r="K239" s="64">
        <v>15540</v>
      </c>
      <c r="L239" s="65">
        <f t="shared" si="8"/>
        <v>0.1451731761238025</v>
      </c>
      <c r="M239" s="65">
        <f t="shared" si="9"/>
        <v>0.016350555918901243</v>
      </c>
    </row>
    <row r="240" spans="2:13" ht="20.25">
      <c r="B240" s="116"/>
      <c r="C240" s="113"/>
      <c r="D240" s="118" t="s">
        <v>41</v>
      </c>
      <c r="E240" s="60">
        <v>2</v>
      </c>
      <c r="F240" s="61">
        <v>9210</v>
      </c>
      <c r="G240" s="60">
        <v>6</v>
      </c>
      <c r="H240" s="61">
        <v>11200</v>
      </c>
      <c r="I240" s="60">
        <v>7</v>
      </c>
      <c r="J240" s="60">
        <v>11.5</v>
      </c>
      <c r="K240" s="61">
        <v>14030</v>
      </c>
      <c r="L240" s="62">
        <f t="shared" si="8"/>
        <v>0.5233441910966341</v>
      </c>
      <c r="M240" s="62">
        <f t="shared" si="9"/>
        <v>0.2526785714285714</v>
      </c>
    </row>
    <row r="241" spans="2:13" ht="20.25">
      <c r="B241" s="116"/>
      <c r="C241" s="113"/>
      <c r="D241" s="119"/>
      <c r="E241" s="60">
        <v>6.5</v>
      </c>
      <c r="F241" s="61">
        <v>11450</v>
      </c>
      <c r="G241" s="60">
        <v>10</v>
      </c>
      <c r="H241" s="61">
        <v>13230</v>
      </c>
      <c r="I241" s="60">
        <v>5.5</v>
      </c>
      <c r="J241" s="60">
        <v>14</v>
      </c>
      <c r="K241" s="61">
        <v>15440</v>
      </c>
      <c r="L241" s="62">
        <f t="shared" si="8"/>
        <v>0.34847161572052404</v>
      </c>
      <c r="M241" s="62">
        <f t="shared" si="9"/>
        <v>0.1670445956160242</v>
      </c>
    </row>
    <row r="242" spans="2:13" ht="20.25">
      <c r="B242" s="116"/>
      <c r="C242" s="113"/>
      <c r="D242" s="119"/>
      <c r="E242" s="60">
        <v>10.5</v>
      </c>
      <c r="F242" s="61">
        <v>13500</v>
      </c>
      <c r="G242" s="60">
        <v>14</v>
      </c>
      <c r="H242" s="61">
        <v>15440</v>
      </c>
      <c r="I242" s="60">
        <v>4</v>
      </c>
      <c r="J242" s="60">
        <v>16.5</v>
      </c>
      <c r="K242" s="61">
        <v>16960</v>
      </c>
      <c r="L242" s="62">
        <f t="shared" si="8"/>
        <v>0.2562962962962963</v>
      </c>
      <c r="M242" s="62">
        <f t="shared" si="9"/>
        <v>0.09844559585492228</v>
      </c>
    </row>
    <row r="243" spans="2:13" ht="20.25">
      <c r="B243" s="116"/>
      <c r="C243" s="113"/>
      <c r="D243" s="119"/>
      <c r="E243" s="60">
        <v>14.5</v>
      </c>
      <c r="F243" s="61">
        <v>15270</v>
      </c>
      <c r="G243" s="60">
        <v>17.5</v>
      </c>
      <c r="H243" s="61">
        <v>17570</v>
      </c>
      <c r="I243" s="60">
        <v>2.5</v>
      </c>
      <c r="J243" s="60">
        <v>19</v>
      </c>
      <c r="K243" s="61">
        <v>18480</v>
      </c>
      <c r="L243" s="62">
        <f t="shared" si="8"/>
        <v>0.21021611001964635</v>
      </c>
      <c r="M243" s="62">
        <f t="shared" si="9"/>
        <v>0.05179282868525897</v>
      </c>
    </row>
    <row r="244" spans="2:13" ht="20.25">
      <c r="B244" s="116"/>
      <c r="C244" s="113"/>
      <c r="D244" s="119"/>
      <c r="E244" s="60">
        <v>18</v>
      </c>
      <c r="F244" s="61">
        <v>17880</v>
      </c>
      <c r="G244" s="60">
        <v>19.5</v>
      </c>
      <c r="H244" s="61">
        <v>18790</v>
      </c>
      <c r="I244" s="60">
        <v>1.5</v>
      </c>
      <c r="J244" s="60">
        <v>20</v>
      </c>
      <c r="K244" s="61">
        <v>19100</v>
      </c>
      <c r="L244" s="62">
        <f t="shared" si="8"/>
        <v>0.06823266219239374</v>
      </c>
      <c r="M244" s="62">
        <f t="shared" si="9"/>
        <v>0.016498137307078234</v>
      </c>
    </row>
    <row r="245" spans="2:13" ht="20.25">
      <c r="B245" s="116"/>
      <c r="C245" s="113"/>
      <c r="D245" s="119"/>
      <c r="E245" s="71"/>
      <c r="F245" s="71"/>
      <c r="G245" s="60"/>
      <c r="H245" s="60"/>
      <c r="I245" s="71"/>
      <c r="J245" s="71"/>
      <c r="K245" s="71"/>
      <c r="L245" s="72"/>
      <c r="M245" s="72"/>
    </row>
    <row r="246" spans="2:13" ht="21" thickBot="1">
      <c r="B246" s="117"/>
      <c r="C246" s="114"/>
      <c r="D246" s="120"/>
      <c r="E246" s="69"/>
      <c r="F246" s="69"/>
      <c r="G246" s="63"/>
      <c r="H246" s="63"/>
      <c r="I246" s="69"/>
      <c r="J246" s="69"/>
      <c r="K246" s="69"/>
      <c r="L246" s="70"/>
      <c r="M246" s="70"/>
    </row>
    <row r="247" spans="2:13" ht="20.25">
      <c r="B247" s="115"/>
      <c r="C247" s="115"/>
      <c r="D247" s="118" t="s">
        <v>33</v>
      </c>
      <c r="E247" s="60">
        <v>1</v>
      </c>
      <c r="F247" s="61">
        <v>10700</v>
      </c>
      <c r="G247" s="60">
        <v>2</v>
      </c>
      <c r="H247" s="61">
        <v>11310</v>
      </c>
      <c r="I247" s="60">
        <v>5.5</v>
      </c>
      <c r="J247" s="60">
        <v>7</v>
      </c>
      <c r="K247" s="61">
        <v>14380</v>
      </c>
      <c r="L247" s="62">
        <f t="shared" si="8"/>
        <v>0.34392523364485983</v>
      </c>
      <c r="M247" s="62">
        <f t="shared" si="9"/>
        <v>0.27144120247568526</v>
      </c>
    </row>
    <row r="248" spans="2:13" ht="20.25">
      <c r="B248" s="116"/>
      <c r="C248" s="116"/>
      <c r="D248" s="119"/>
      <c r="E248" s="60">
        <v>2.5</v>
      </c>
      <c r="F248" s="61">
        <v>11620</v>
      </c>
      <c r="G248" s="60">
        <v>5</v>
      </c>
      <c r="H248" s="61">
        <v>13160</v>
      </c>
      <c r="I248" s="60">
        <v>5</v>
      </c>
      <c r="J248" s="60">
        <v>9</v>
      </c>
      <c r="K248" s="61">
        <v>15610</v>
      </c>
      <c r="L248" s="62">
        <f t="shared" si="8"/>
        <v>0.3433734939759036</v>
      </c>
      <c r="M248" s="62">
        <f t="shared" si="9"/>
        <v>0.18617021276595744</v>
      </c>
    </row>
    <row r="249" spans="2:13" ht="20.25">
      <c r="B249" s="116"/>
      <c r="C249" s="116"/>
      <c r="D249" s="119"/>
      <c r="E249" s="60">
        <v>5.5</v>
      </c>
      <c r="F249" s="61">
        <v>13470</v>
      </c>
      <c r="G249" s="60">
        <v>9</v>
      </c>
      <c r="H249" s="61">
        <v>15610</v>
      </c>
      <c r="I249" s="60">
        <v>4</v>
      </c>
      <c r="J249" s="60">
        <v>11.5</v>
      </c>
      <c r="K249" s="61">
        <v>17200</v>
      </c>
      <c r="L249" s="62">
        <f t="shared" si="8"/>
        <v>0.2769116555308092</v>
      </c>
      <c r="M249" s="62">
        <f t="shared" si="9"/>
        <v>0.10185778347213324</v>
      </c>
    </row>
    <row r="250" spans="2:13" ht="20.25">
      <c r="B250" s="116"/>
      <c r="C250" s="116"/>
      <c r="D250" s="119"/>
      <c r="E250" s="60">
        <v>9.5</v>
      </c>
      <c r="F250" s="61">
        <v>15920</v>
      </c>
      <c r="G250" s="60">
        <v>12</v>
      </c>
      <c r="H250" s="61">
        <v>17550</v>
      </c>
      <c r="I250" s="60">
        <v>2.5</v>
      </c>
      <c r="J250" s="60">
        <v>13.5</v>
      </c>
      <c r="K250" s="61">
        <v>18590</v>
      </c>
      <c r="L250" s="62">
        <f t="shared" si="8"/>
        <v>0.16771356783919597</v>
      </c>
      <c r="M250" s="62">
        <f t="shared" si="9"/>
        <v>0.05925925925925926</v>
      </c>
    </row>
    <row r="251" spans="2:13" ht="20.25">
      <c r="B251" s="116"/>
      <c r="C251" s="116"/>
      <c r="D251" s="119"/>
      <c r="E251" s="60">
        <v>12.5</v>
      </c>
      <c r="F251" s="61">
        <v>17890</v>
      </c>
      <c r="G251" s="60">
        <v>14.5</v>
      </c>
      <c r="H251" s="61">
        <v>19300</v>
      </c>
      <c r="I251" s="60">
        <v>1.5</v>
      </c>
      <c r="J251" s="60">
        <v>15.5</v>
      </c>
      <c r="K251" s="61">
        <v>20040</v>
      </c>
      <c r="L251" s="62">
        <f t="shared" si="8"/>
        <v>0.12017887087758525</v>
      </c>
      <c r="M251" s="62">
        <f t="shared" si="9"/>
        <v>0.0383419689119171</v>
      </c>
    </row>
    <row r="252" spans="2:13" ht="20.25">
      <c r="B252" s="116"/>
      <c r="C252" s="116"/>
      <c r="D252" s="119"/>
      <c r="E252" s="60">
        <v>15</v>
      </c>
      <c r="F252" s="61">
        <v>19660</v>
      </c>
      <c r="G252" s="60">
        <v>17.5</v>
      </c>
      <c r="H252" s="61">
        <v>21500</v>
      </c>
      <c r="I252" s="60">
        <v>1</v>
      </c>
      <c r="J252" s="60">
        <v>18</v>
      </c>
      <c r="K252" s="61">
        <v>21880</v>
      </c>
      <c r="L252" s="62">
        <f t="shared" si="8"/>
        <v>0.11291963377416073</v>
      </c>
      <c r="M252" s="62">
        <f t="shared" si="9"/>
        <v>0.017674418604651163</v>
      </c>
    </row>
    <row r="253" spans="2:13" ht="21" thickBot="1">
      <c r="B253" s="116"/>
      <c r="C253" s="116"/>
      <c r="D253" s="120"/>
      <c r="E253" s="63">
        <v>18</v>
      </c>
      <c r="F253" s="64">
        <v>21880</v>
      </c>
      <c r="G253" s="63">
        <v>19.5</v>
      </c>
      <c r="H253" s="64">
        <v>22980</v>
      </c>
      <c r="I253" s="63">
        <v>0.5</v>
      </c>
      <c r="J253" s="63">
        <v>20</v>
      </c>
      <c r="K253" s="64">
        <v>23340</v>
      </c>
      <c r="L253" s="65">
        <f t="shared" si="8"/>
        <v>0.06672760511882998</v>
      </c>
      <c r="M253" s="65">
        <f t="shared" si="9"/>
        <v>0.015665796344647518</v>
      </c>
    </row>
    <row r="254" spans="2:13" ht="20.25">
      <c r="B254" s="116"/>
      <c r="C254" s="116"/>
      <c r="D254" s="118" t="s">
        <v>34</v>
      </c>
      <c r="E254" s="60">
        <v>1</v>
      </c>
      <c r="F254" s="61">
        <v>13160</v>
      </c>
      <c r="G254" s="60">
        <v>4</v>
      </c>
      <c r="H254" s="61">
        <v>15430</v>
      </c>
      <c r="I254" s="60">
        <v>3.5</v>
      </c>
      <c r="J254" s="60">
        <v>6</v>
      </c>
      <c r="K254" s="61">
        <v>16920</v>
      </c>
      <c r="L254" s="62">
        <f t="shared" si="8"/>
        <v>0.2857142857142857</v>
      </c>
      <c r="M254" s="62">
        <f t="shared" si="9"/>
        <v>0.0965651328580687</v>
      </c>
    </row>
    <row r="255" spans="2:13" ht="20.25">
      <c r="B255" s="116"/>
      <c r="C255" s="116"/>
      <c r="D255" s="119"/>
      <c r="E255" s="60">
        <v>4.5</v>
      </c>
      <c r="F255" s="61">
        <v>15800</v>
      </c>
      <c r="G255" s="60">
        <v>6.5</v>
      </c>
      <c r="H255" s="61">
        <v>17310</v>
      </c>
      <c r="I255" s="60">
        <v>2</v>
      </c>
      <c r="J255" s="60">
        <v>8</v>
      </c>
      <c r="K255" s="61">
        <v>18440</v>
      </c>
      <c r="L255" s="62">
        <f t="shared" si="8"/>
        <v>0.1670886075949367</v>
      </c>
      <c r="M255" s="62">
        <f t="shared" si="9"/>
        <v>0.06528018486424032</v>
      </c>
    </row>
    <row r="256" spans="2:13" ht="20.25">
      <c r="B256" s="116"/>
      <c r="C256" s="116"/>
      <c r="D256" s="119"/>
      <c r="E256" s="60">
        <v>7</v>
      </c>
      <c r="F256" s="61">
        <v>17690</v>
      </c>
      <c r="G256" s="60">
        <v>9</v>
      </c>
      <c r="H256" s="61">
        <v>19200</v>
      </c>
      <c r="I256" s="60">
        <v>1.5</v>
      </c>
      <c r="J256" s="60">
        <v>10</v>
      </c>
      <c r="K256" s="61">
        <v>19620</v>
      </c>
      <c r="L256" s="62">
        <f t="shared" si="8"/>
        <v>0.10910118711136235</v>
      </c>
      <c r="M256" s="62">
        <f t="shared" si="9"/>
        <v>0.021875</v>
      </c>
    </row>
    <row r="257" spans="2:13" ht="20.25">
      <c r="B257" s="116"/>
      <c r="C257" s="116"/>
      <c r="D257" s="119"/>
      <c r="E257" s="60">
        <v>9.5</v>
      </c>
      <c r="F257" s="61">
        <v>19580</v>
      </c>
      <c r="G257" s="60">
        <v>11.5</v>
      </c>
      <c r="H257" s="61">
        <v>21190</v>
      </c>
      <c r="I257" s="60">
        <v>1</v>
      </c>
      <c r="J257" s="60">
        <v>12</v>
      </c>
      <c r="K257" s="61">
        <v>21620</v>
      </c>
      <c r="L257" s="62">
        <f t="shared" si="8"/>
        <v>0.1041879468845761</v>
      </c>
      <c r="M257" s="62">
        <f t="shared" si="9"/>
        <v>0.020292590844738084</v>
      </c>
    </row>
    <row r="258" spans="2:13" ht="21" thickBot="1">
      <c r="B258" s="116"/>
      <c r="C258" s="116"/>
      <c r="D258" s="120"/>
      <c r="E258" s="63">
        <v>12</v>
      </c>
      <c r="F258" s="64">
        <v>21620</v>
      </c>
      <c r="G258" s="63">
        <v>14</v>
      </c>
      <c r="H258" s="64">
        <v>23370</v>
      </c>
      <c r="I258" s="63">
        <v>0.5</v>
      </c>
      <c r="J258" s="63">
        <v>14.5</v>
      </c>
      <c r="K258" s="64">
        <v>23820</v>
      </c>
      <c r="L258" s="65">
        <f t="shared" si="8"/>
        <v>0.10175763182238667</v>
      </c>
      <c r="M258" s="65">
        <f t="shared" si="9"/>
        <v>0.019255455712451863</v>
      </c>
    </row>
    <row r="259" spans="2:13" ht="20.25">
      <c r="B259" s="116"/>
      <c r="C259" s="116"/>
      <c r="D259" s="118" t="s">
        <v>35</v>
      </c>
      <c r="E259" s="60">
        <v>1</v>
      </c>
      <c r="F259" s="61">
        <v>16190</v>
      </c>
      <c r="G259" s="60">
        <v>2.5</v>
      </c>
      <c r="H259" s="61">
        <v>17560</v>
      </c>
      <c r="I259" s="60">
        <v>2</v>
      </c>
      <c r="J259" s="60">
        <v>3.5</v>
      </c>
      <c r="K259" s="61">
        <v>18470</v>
      </c>
      <c r="L259" s="62">
        <f t="shared" si="8"/>
        <v>0.14082767140210006</v>
      </c>
      <c r="M259" s="62">
        <f t="shared" si="9"/>
        <v>0.051822323462414575</v>
      </c>
    </row>
    <row r="260" spans="2:13" ht="20.25">
      <c r="B260" s="116"/>
      <c r="C260" s="116"/>
      <c r="D260" s="119"/>
      <c r="E260" s="60">
        <v>3</v>
      </c>
      <c r="F260" s="61">
        <v>18010</v>
      </c>
      <c r="G260" s="60">
        <v>4.5</v>
      </c>
      <c r="H260" s="61">
        <v>19410</v>
      </c>
      <c r="I260" s="60">
        <v>1</v>
      </c>
      <c r="J260" s="60">
        <v>5</v>
      </c>
      <c r="K260" s="61">
        <v>19860</v>
      </c>
      <c r="L260" s="62">
        <f t="shared" si="8"/>
        <v>0.10272071071626875</v>
      </c>
      <c r="M260" s="62">
        <f t="shared" si="9"/>
        <v>0.023183925811437404</v>
      </c>
    </row>
    <row r="261" spans="2:13" ht="20.25">
      <c r="B261" s="116"/>
      <c r="C261" s="116"/>
      <c r="D261" s="119"/>
      <c r="E261" s="60">
        <v>5</v>
      </c>
      <c r="F261" s="61">
        <v>19860</v>
      </c>
      <c r="G261" s="60">
        <v>6.5</v>
      </c>
      <c r="H261" s="61">
        <v>21240</v>
      </c>
      <c r="I261" s="60">
        <v>0.5</v>
      </c>
      <c r="J261" s="60">
        <v>7</v>
      </c>
      <c r="K261" s="61">
        <v>21710</v>
      </c>
      <c r="L261" s="62">
        <f t="shared" si="8"/>
        <v>0.0931520644511581</v>
      </c>
      <c r="M261" s="62">
        <f t="shared" si="9"/>
        <v>0.022128060263653482</v>
      </c>
    </row>
    <row r="262" spans="2:13" ht="21" thickBot="1">
      <c r="B262" s="116"/>
      <c r="C262" s="116"/>
      <c r="D262" s="120"/>
      <c r="E262" s="63">
        <v>7</v>
      </c>
      <c r="F262" s="64">
        <v>21710</v>
      </c>
      <c r="G262" s="63">
        <v>8.5</v>
      </c>
      <c r="H262" s="64">
        <v>23080</v>
      </c>
      <c r="I262" s="63">
        <v>0.5</v>
      </c>
      <c r="J262" s="63">
        <v>9</v>
      </c>
      <c r="K262" s="64">
        <v>23550</v>
      </c>
      <c r="L262" s="65">
        <f t="shared" si="8"/>
        <v>0.0847535697835099</v>
      </c>
      <c r="M262" s="65">
        <f t="shared" si="9"/>
        <v>0.020363951473136917</v>
      </c>
    </row>
    <row r="263" spans="2:13" ht="20.25">
      <c r="B263" s="116"/>
      <c r="C263" s="116"/>
      <c r="D263" s="118" t="s">
        <v>36</v>
      </c>
      <c r="E263" s="60">
        <v>1</v>
      </c>
      <c r="F263" s="61">
        <v>19860</v>
      </c>
      <c r="G263" s="60">
        <v>2</v>
      </c>
      <c r="H263" s="61">
        <v>20990</v>
      </c>
      <c r="I263" s="60">
        <v>0.5</v>
      </c>
      <c r="J263" s="60">
        <v>2.5</v>
      </c>
      <c r="K263" s="61">
        <v>21550</v>
      </c>
      <c r="L263" s="62">
        <f t="shared" si="8"/>
        <v>0.0850956696878147</v>
      </c>
      <c r="M263" s="62">
        <f t="shared" si="9"/>
        <v>0.0266793711291091</v>
      </c>
    </row>
    <row r="264" spans="2:13" ht="21" thickBot="1">
      <c r="B264" s="116"/>
      <c r="C264" s="116"/>
      <c r="D264" s="119"/>
      <c r="E264" s="63">
        <v>2.5</v>
      </c>
      <c r="F264" s="64">
        <v>21550</v>
      </c>
      <c r="G264" s="63">
        <v>4</v>
      </c>
      <c r="H264" s="64">
        <v>23270</v>
      </c>
      <c r="I264" s="63">
        <v>0.5</v>
      </c>
      <c r="J264" s="63">
        <v>4.5</v>
      </c>
      <c r="K264" s="64">
        <v>23830</v>
      </c>
      <c r="L264" s="65">
        <f t="shared" si="8"/>
        <v>0.10580046403712297</v>
      </c>
      <c r="M264" s="65">
        <f t="shared" si="9"/>
        <v>0.024065320154705628</v>
      </c>
    </row>
    <row r="265" spans="2:13" ht="20.25">
      <c r="B265" s="115">
        <v>10</v>
      </c>
      <c r="C265" s="121" t="s">
        <v>54</v>
      </c>
      <c r="D265" s="118" t="s">
        <v>47</v>
      </c>
      <c r="E265" s="60">
        <v>6</v>
      </c>
      <c r="F265" s="61">
        <v>9140</v>
      </c>
      <c r="G265" s="60">
        <v>11</v>
      </c>
      <c r="H265" s="61">
        <v>11180</v>
      </c>
      <c r="I265" s="60">
        <v>8</v>
      </c>
      <c r="J265" s="60">
        <v>17</v>
      </c>
      <c r="K265" s="61">
        <v>14060</v>
      </c>
      <c r="L265" s="62">
        <f t="shared" si="8"/>
        <v>0.5382932166301969</v>
      </c>
      <c r="M265" s="62">
        <f t="shared" si="9"/>
        <v>0.25760286225402507</v>
      </c>
    </row>
    <row r="266" spans="2:13" ht="20.25">
      <c r="B266" s="116"/>
      <c r="C266" s="121"/>
      <c r="D266" s="119"/>
      <c r="E266" s="60">
        <v>11.5</v>
      </c>
      <c r="F266" s="61">
        <v>11400</v>
      </c>
      <c r="G266" s="60">
        <v>15.5</v>
      </c>
      <c r="H266" s="61">
        <v>13310</v>
      </c>
      <c r="I266" s="60">
        <v>6</v>
      </c>
      <c r="J266" s="60">
        <v>19.5</v>
      </c>
      <c r="K266" s="61">
        <v>15290</v>
      </c>
      <c r="L266" s="62">
        <f t="shared" si="8"/>
        <v>0.3412280701754386</v>
      </c>
      <c r="M266" s="62">
        <f t="shared" si="9"/>
        <v>0.1487603305785124</v>
      </c>
    </row>
    <row r="267" spans="2:13" ht="21" thickBot="1">
      <c r="B267" s="116"/>
      <c r="C267" s="121"/>
      <c r="D267" s="120"/>
      <c r="E267" s="63">
        <v>16</v>
      </c>
      <c r="F267" s="64">
        <v>13570</v>
      </c>
      <c r="G267" s="63">
        <v>19.5</v>
      </c>
      <c r="H267" s="64">
        <v>15290</v>
      </c>
      <c r="I267" s="63">
        <v>4</v>
      </c>
      <c r="J267" s="63">
        <v>20</v>
      </c>
      <c r="K267" s="64">
        <v>15540</v>
      </c>
      <c r="L267" s="65">
        <f t="shared" si="8"/>
        <v>0.1451731761238025</v>
      </c>
      <c r="M267" s="65">
        <f t="shared" si="9"/>
        <v>0.016350555918901243</v>
      </c>
    </row>
    <row r="268" spans="2:13" ht="20.25">
      <c r="B268" s="116"/>
      <c r="C268" s="121"/>
      <c r="D268" s="118" t="s">
        <v>41</v>
      </c>
      <c r="E268" s="60">
        <v>2</v>
      </c>
      <c r="F268" s="61">
        <v>9210</v>
      </c>
      <c r="G268" s="60">
        <v>6</v>
      </c>
      <c r="H268" s="61">
        <v>11200</v>
      </c>
      <c r="I268" s="60">
        <v>7</v>
      </c>
      <c r="J268" s="60">
        <v>11.5</v>
      </c>
      <c r="K268" s="61">
        <v>14030</v>
      </c>
      <c r="L268" s="62">
        <f t="shared" si="8"/>
        <v>0.5233441910966341</v>
      </c>
      <c r="M268" s="62">
        <f t="shared" si="9"/>
        <v>0.2526785714285714</v>
      </c>
    </row>
    <row r="269" spans="2:13" ht="20.25">
      <c r="B269" s="116"/>
      <c r="C269" s="121"/>
      <c r="D269" s="119"/>
      <c r="E269" s="60">
        <v>6.5</v>
      </c>
      <c r="F269" s="61">
        <v>11450</v>
      </c>
      <c r="G269" s="60">
        <v>10</v>
      </c>
      <c r="H269" s="61">
        <v>13230</v>
      </c>
      <c r="I269" s="60">
        <v>5.5</v>
      </c>
      <c r="J269" s="60">
        <v>14</v>
      </c>
      <c r="K269" s="61">
        <v>15440</v>
      </c>
      <c r="L269" s="62">
        <f aca="true" t="shared" si="10" ref="L269:L326">(K269-F269)/F269</f>
        <v>0.34847161572052404</v>
      </c>
      <c r="M269" s="62">
        <f aca="true" t="shared" si="11" ref="M269:M326">(K269-H269)/H269</f>
        <v>0.1670445956160242</v>
      </c>
    </row>
    <row r="270" spans="2:13" ht="20.25">
      <c r="B270" s="116"/>
      <c r="C270" s="121"/>
      <c r="D270" s="119"/>
      <c r="E270" s="60">
        <v>10.5</v>
      </c>
      <c r="F270" s="61">
        <v>13500</v>
      </c>
      <c r="G270" s="60">
        <v>14</v>
      </c>
      <c r="H270" s="61">
        <v>15440</v>
      </c>
      <c r="I270" s="60">
        <v>4</v>
      </c>
      <c r="J270" s="60">
        <v>16.5</v>
      </c>
      <c r="K270" s="61">
        <v>16960</v>
      </c>
      <c r="L270" s="62">
        <f t="shared" si="10"/>
        <v>0.2562962962962963</v>
      </c>
      <c r="M270" s="62">
        <f t="shared" si="11"/>
        <v>0.09844559585492228</v>
      </c>
    </row>
    <row r="271" spans="2:13" ht="20.25">
      <c r="B271" s="116"/>
      <c r="C271" s="121"/>
      <c r="D271" s="119"/>
      <c r="E271" s="60">
        <v>14.5</v>
      </c>
      <c r="F271" s="61">
        <v>15270</v>
      </c>
      <c r="G271" s="60">
        <v>17.5</v>
      </c>
      <c r="H271" s="61">
        <v>17570</v>
      </c>
      <c r="I271" s="60">
        <v>2.5</v>
      </c>
      <c r="J271" s="60">
        <v>19</v>
      </c>
      <c r="K271" s="61">
        <v>18480</v>
      </c>
      <c r="L271" s="62">
        <f t="shared" si="10"/>
        <v>0.21021611001964635</v>
      </c>
      <c r="M271" s="62">
        <f t="shared" si="11"/>
        <v>0.05179282868525897</v>
      </c>
    </row>
    <row r="272" spans="2:13" ht="21" thickBot="1">
      <c r="B272" s="116"/>
      <c r="C272" s="121"/>
      <c r="D272" s="120"/>
      <c r="E272" s="63">
        <v>18</v>
      </c>
      <c r="F272" s="64">
        <v>17880</v>
      </c>
      <c r="G272" s="63">
        <v>19.5</v>
      </c>
      <c r="H272" s="64">
        <v>18790</v>
      </c>
      <c r="I272" s="63">
        <v>1.5</v>
      </c>
      <c r="J272" s="63">
        <v>20</v>
      </c>
      <c r="K272" s="64">
        <v>19100</v>
      </c>
      <c r="L272" s="65">
        <f t="shared" si="10"/>
        <v>0.06823266219239374</v>
      </c>
      <c r="M272" s="65">
        <f t="shared" si="11"/>
        <v>0.016498137307078234</v>
      </c>
    </row>
    <row r="273" spans="2:13" ht="20.25">
      <c r="B273" s="116"/>
      <c r="C273" s="121"/>
      <c r="D273" s="118" t="s">
        <v>33</v>
      </c>
      <c r="E273" s="60">
        <v>1</v>
      </c>
      <c r="F273" s="61">
        <v>10700</v>
      </c>
      <c r="G273" s="60">
        <v>2</v>
      </c>
      <c r="H273" s="61">
        <v>11310</v>
      </c>
      <c r="I273" s="60">
        <v>5.5</v>
      </c>
      <c r="J273" s="60">
        <v>7</v>
      </c>
      <c r="K273" s="61">
        <v>14380</v>
      </c>
      <c r="L273" s="62">
        <f t="shared" si="10"/>
        <v>0.34392523364485983</v>
      </c>
      <c r="M273" s="62">
        <f t="shared" si="11"/>
        <v>0.27144120247568526</v>
      </c>
    </row>
    <row r="274" spans="2:13" ht="20.25">
      <c r="B274" s="116"/>
      <c r="C274" s="121"/>
      <c r="D274" s="119"/>
      <c r="E274" s="60">
        <v>2.5</v>
      </c>
      <c r="F274" s="61">
        <v>11620</v>
      </c>
      <c r="G274" s="60">
        <v>5</v>
      </c>
      <c r="H274" s="61">
        <v>13160</v>
      </c>
      <c r="I274" s="60">
        <v>5</v>
      </c>
      <c r="J274" s="60">
        <v>9</v>
      </c>
      <c r="K274" s="61">
        <v>15610</v>
      </c>
      <c r="L274" s="62">
        <f t="shared" si="10"/>
        <v>0.3433734939759036</v>
      </c>
      <c r="M274" s="62">
        <f t="shared" si="11"/>
        <v>0.18617021276595744</v>
      </c>
    </row>
    <row r="275" spans="2:13" ht="20.25">
      <c r="B275" s="116"/>
      <c r="C275" s="121"/>
      <c r="D275" s="119"/>
      <c r="E275" s="60">
        <v>5.5</v>
      </c>
      <c r="F275" s="61">
        <v>13470</v>
      </c>
      <c r="G275" s="60">
        <v>9</v>
      </c>
      <c r="H275" s="61">
        <v>15610</v>
      </c>
      <c r="I275" s="60">
        <v>4</v>
      </c>
      <c r="J275" s="60">
        <v>11.5</v>
      </c>
      <c r="K275" s="61">
        <v>17200</v>
      </c>
      <c r="L275" s="62">
        <f t="shared" si="10"/>
        <v>0.2769116555308092</v>
      </c>
      <c r="M275" s="62">
        <f t="shared" si="11"/>
        <v>0.10185778347213324</v>
      </c>
    </row>
    <row r="276" spans="2:13" ht="20.25">
      <c r="B276" s="116"/>
      <c r="C276" s="121"/>
      <c r="D276" s="119"/>
      <c r="E276" s="60">
        <v>9.5</v>
      </c>
      <c r="F276" s="61">
        <v>15920</v>
      </c>
      <c r="G276" s="60">
        <v>12</v>
      </c>
      <c r="H276" s="61">
        <v>17550</v>
      </c>
      <c r="I276" s="60">
        <v>2.5</v>
      </c>
      <c r="J276" s="60">
        <v>13.5</v>
      </c>
      <c r="K276" s="61">
        <v>18590</v>
      </c>
      <c r="L276" s="62">
        <f t="shared" si="10"/>
        <v>0.16771356783919597</v>
      </c>
      <c r="M276" s="62">
        <f t="shared" si="11"/>
        <v>0.05925925925925926</v>
      </c>
    </row>
    <row r="277" spans="2:13" ht="20.25">
      <c r="B277" s="116"/>
      <c r="C277" s="121"/>
      <c r="D277" s="119"/>
      <c r="E277" s="60">
        <v>12.5</v>
      </c>
      <c r="F277" s="61">
        <v>17890</v>
      </c>
      <c r="G277" s="60">
        <v>14.5</v>
      </c>
      <c r="H277" s="61">
        <v>19300</v>
      </c>
      <c r="I277" s="60">
        <v>1.5</v>
      </c>
      <c r="J277" s="60">
        <v>15.5</v>
      </c>
      <c r="K277" s="61">
        <v>20040</v>
      </c>
      <c r="L277" s="62">
        <f t="shared" si="10"/>
        <v>0.12017887087758525</v>
      </c>
      <c r="M277" s="62">
        <f t="shared" si="11"/>
        <v>0.0383419689119171</v>
      </c>
    </row>
    <row r="278" spans="2:13" ht="20.25">
      <c r="B278" s="116"/>
      <c r="C278" s="121"/>
      <c r="D278" s="119"/>
      <c r="E278" s="60">
        <v>15</v>
      </c>
      <c r="F278" s="61">
        <v>19660</v>
      </c>
      <c r="G278" s="60">
        <v>17.5</v>
      </c>
      <c r="H278" s="61">
        <v>21500</v>
      </c>
      <c r="I278" s="60">
        <v>1</v>
      </c>
      <c r="J278" s="60">
        <v>18</v>
      </c>
      <c r="K278" s="61">
        <v>21880</v>
      </c>
      <c r="L278" s="62">
        <f t="shared" si="10"/>
        <v>0.11291963377416073</v>
      </c>
      <c r="M278" s="62">
        <f t="shared" si="11"/>
        <v>0.017674418604651163</v>
      </c>
    </row>
    <row r="279" spans="2:13" ht="21" thickBot="1">
      <c r="B279" s="116"/>
      <c r="C279" s="121"/>
      <c r="D279" s="120"/>
      <c r="E279" s="63">
        <v>18</v>
      </c>
      <c r="F279" s="64">
        <v>21880</v>
      </c>
      <c r="G279" s="63">
        <v>19.5</v>
      </c>
      <c r="H279" s="64">
        <v>22980</v>
      </c>
      <c r="I279" s="63">
        <v>0.5</v>
      </c>
      <c r="J279" s="63">
        <v>20</v>
      </c>
      <c r="K279" s="64">
        <v>23340</v>
      </c>
      <c r="L279" s="65">
        <f t="shared" si="10"/>
        <v>0.06672760511882998</v>
      </c>
      <c r="M279" s="65">
        <f t="shared" si="11"/>
        <v>0.015665796344647518</v>
      </c>
    </row>
    <row r="280" spans="2:13" ht="20.25">
      <c r="B280" s="116"/>
      <c r="C280" s="121"/>
      <c r="D280" s="118" t="s">
        <v>34</v>
      </c>
      <c r="E280" s="60">
        <v>1</v>
      </c>
      <c r="F280" s="61">
        <v>13160</v>
      </c>
      <c r="G280" s="60">
        <v>4</v>
      </c>
      <c r="H280" s="61">
        <v>15430</v>
      </c>
      <c r="I280" s="60">
        <v>3.5</v>
      </c>
      <c r="J280" s="60">
        <v>6</v>
      </c>
      <c r="K280" s="61">
        <v>16920</v>
      </c>
      <c r="L280" s="62">
        <f t="shared" si="10"/>
        <v>0.2857142857142857</v>
      </c>
      <c r="M280" s="62">
        <f t="shared" si="11"/>
        <v>0.0965651328580687</v>
      </c>
    </row>
    <row r="281" spans="2:13" ht="20.25">
      <c r="B281" s="116"/>
      <c r="C281" s="121"/>
      <c r="D281" s="119"/>
      <c r="E281" s="60">
        <v>4.5</v>
      </c>
      <c r="F281" s="61">
        <v>15800</v>
      </c>
      <c r="G281" s="60">
        <v>6.5</v>
      </c>
      <c r="H281" s="61">
        <v>17310</v>
      </c>
      <c r="I281" s="60">
        <v>2</v>
      </c>
      <c r="J281" s="60">
        <v>8</v>
      </c>
      <c r="K281" s="61">
        <v>18440</v>
      </c>
      <c r="L281" s="62">
        <f t="shared" si="10"/>
        <v>0.1670886075949367</v>
      </c>
      <c r="M281" s="62">
        <f>(K281-H281)/H281</f>
        <v>0.06528018486424032</v>
      </c>
    </row>
    <row r="282" spans="2:13" ht="20.25">
      <c r="B282" s="116"/>
      <c r="C282" s="121"/>
      <c r="D282" s="119"/>
      <c r="E282" s="60">
        <v>7</v>
      </c>
      <c r="F282" s="61">
        <v>17690</v>
      </c>
      <c r="G282" s="60">
        <v>9</v>
      </c>
      <c r="H282" s="61">
        <v>19200</v>
      </c>
      <c r="I282" s="60">
        <v>1.5</v>
      </c>
      <c r="J282" s="60">
        <v>10</v>
      </c>
      <c r="K282" s="61">
        <v>19620</v>
      </c>
      <c r="L282" s="62">
        <f t="shared" si="10"/>
        <v>0.10910118711136235</v>
      </c>
      <c r="M282" s="62">
        <f t="shared" si="11"/>
        <v>0.021875</v>
      </c>
    </row>
    <row r="283" spans="2:13" ht="20.25">
      <c r="B283" s="116"/>
      <c r="C283" s="121"/>
      <c r="D283" s="119"/>
      <c r="E283" s="60">
        <v>9.5</v>
      </c>
      <c r="F283" s="61">
        <v>19580</v>
      </c>
      <c r="G283" s="60">
        <v>11.5</v>
      </c>
      <c r="H283" s="61">
        <v>21190</v>
      </c>
      <c r="I283" s="60">
        <v>1</v>
      </c>
      <c r="J283" s="60">
        <v>12</v>
      </c>
      <c r="K283" s="61">
        <v>21620</v>
      </c>
      <c r="L283" s="62">
        <f t="shared" si="10"/>
        <v>0.1041879468845761</v>
      </c>
      <c r="M283" s="62">
        <f t="shared" si="11"/>
        <v>0.020292590844738084</v>
      </c>
    </row>
    <row r="284" spans="2:13" ht="21" thickBot="1">
      <c r="B284" s="117"/>
      <c r="C284" s="122"/>
      <c r="D284" s="120"/>
      <c r="E284" s="63">
        <v>12</v>
      </c>
      <c r="F284" s="64">
        <v>21620</v>
      </c>
      <c r="G284" s="63">
        <v>14</v>
      </c>
      <c r="H284" s="64">
        <v>23370</v>
      </c>
      <c r="I284" s="63">
        <v>0.5</v>
      </c>
      <c r="J284" s="63">
        <v>14.5</v>
      </c>
      <c r="K284" s="64">
        <v>23820</v>
      </c>
      <c r="L284" s="65">
        <f t="shared" si="10"/>
        <v>0.10175763182238667</v>
      </c>
      <c r="M284" s="65">
        <f t="shared" si="11"/>
        <v>0.019255455712451863</v>
      </c>
    </row>
    <row r="285" spans="2:13" ht="20.25">
      <c r="B285" s="115"/>
      <c r="C285" s="112"/>
      <c r="D285" s="118" t="s">
        <v>35</v>
      </c>
      <c r="E285" s="60">
        <v>1</v>
      </c>
      <c r="F285" s="61">
        <v>16190</v>
      </c>
      <c r="G285" s="60">
        <v>2.5</v>
      </c>
      <c r="H285" s="61">
        <v>17560</v>
      </c>
      <c r="I285" s="60">
        <v>2</v>
      </c>
      <c r="J285" s="60">
        <v>3.5</v>
      </c>
      <c r="K285" s="61">
        <v>18470</v>
      </c>
      <c r="L285" s="62">
        <f t="shared" si="10"/>
        <v>0.14082767140210006</v>
      </c>
      <c r="M285" s="62">
        <f t="shared" si="11"/>
        <v>0.051822323462414575</v>
      </c>
    </row>
    <row r="286" spans="2:13" ht="20.25">
      <c r="B286" s="116"/>
      <c r="C286" s="113"/>
      <c r="D286" s="119"/>
      <c r="E286" s="60">
        <v>3</v>
      </c>
      <c r="F286" s="61">
        <v>18010</v>
      </c>
      <c r="G286" s="60">
        <v>4.5</v>
      </c>
      <c r="H286" s="61">
        <v>19410</v>
      </c>
      <c r="I286" s="60">
        <v>1</v>
      </c>
      <c r="J286" s="60">
        <v>5</v>
      </c>
      <c r="K286" s="61">
        <v>19860</v>
      </c>
      <c r="L286" s="62">
        <f t="shared" si="10"/>
        <v>0.10272071071626875</v>
      </c>
      <c r="M286" s="62">
        <f t="shared" si="11"/>
        <v>0.023183925811437404</v>
      </c>
    </row>
    <row r="287" spans="2:13" ht="20.25">
      <c r="B287" s="116"/>
      <c r="C287" s="113"/>
      <c r="D287" s="119"/>
      <c r="E287" s="60">
        <v>5</v>
      </c>
      <c r="F287" s="61">
        <v>19860</v>
      </c>
      <c r="G287" s="60">
        <v>6.5</v>
      </c>
      <c r="H287" s="61">
        <v>21240</v>
      </c>
      <c r="I287" s="60">
        <v>0.5</v>
      </c>
      <c r="J287" s="60">
        <v>7</v>
      </c>
      <c r="K287" s="61">
        <v>21710</v>
      </c>
      <c r="L287" s="62">
        <f t="shared" si="10"/>
        <v>0.0931520644511581</v>
      </c>
      <c r="M287" s="62">
        <f t="shared" si="11"/>
        <v>0.022128060263653482</v>
      </c>
    </row>
    <row r="288" spans="2:13" ht="20.25">
      <c r="B288" s="116"/>
      <c r="C288" s="113"/>
      <c r="D288" s="119"/>
      <c r="E288" s="60">
        <v>7</v>
      </c>
      <c r="F288" s="61">
        <v>21710</v>
      </c>
      <c r="G288" s="60">
        <v>8.5</v>
      </c>
      <c r="H288" s="61">
        <v>23080</v>
      </c>
      <c r="I288" s="60">
        <v>0.5</v>
      </c>
      <c r="J288" s="60">
        <v>9</v>
      </c>
      <c r="K288" s="61">
        <v>23550</v>
      </c>
      <c r="L288" s="62">
        <f t="shared" si="10"/>
        <v>0.0847535697835099</v>
      </c>
      <c r="M288" s="62">
        <f t="shared" si="11"/>
        <v>0.020363951473136917</v>
      </c>
    </row>
    <row r="289" spans="2:13" ht="21" thickBot="1">
      <c r="B289" s="116"/>
      <c r="C289" s="113"/>
      <c r="D289" s="120"/>
      <c r="E289" s="69"/>
      <c r="F289" s="69"/>
      <c r="G289" s="63"/>
      <c r="H289" s="63"/>
      <c r="I289" s="69"/>
      <c r="J289" s="69"/>
      <c r="K289" s="69"/>
      <c r="L289" s="70"/>
      <c r="M289" s="70"/>
    </row>
    <row r="290" spans="2:13" ht="20.25">
      <c r="B290" s="116"/>
      <c r="C290" s="113"/>
      <c r="D290" s="118" t="s">
        <v>36</v>
      </c>
      <c r="E290" s="60">
        <v>1</v>
      </c>
      <c r="F290" s="61">
        <v>19860</v>
      </c>
      <c r="G290" s="60">
        <v>2</v>
      </c>
      <c r="H290" s="61">
        <v>20990</v>
      </c>
      <c r="I290" s="60">
        <v>0.5</v>
      </c>
      <c r="J290" s="60">
        <v>2.5</v>
      </c>
      <c r="K290" s="61">
        <v>21550</v>
      </c>
      <c r="L290" s="62">
        <f t="shared" si="10"/>
        <v>0.0850956696878147</v>
      </c>
      <c r="M290" s="62">
        <f t="shared" si="11"/>
        <v>0.0266793711291091</v>
      </c>
    </row>
    <row r="291" spans="2:13" ht="20.25">
      <c r="B291" s="116"/>
      <c r="C291" s="113"/>
      <c r="D291" s="119"/>
      <c r="E291" s="60">
        <v>2.5</v>
      </c>
      <c r="F291" s="61">
        <v>21550</v>
      </c>
      <c r="G291" s="60">
        <v>4</v>
      </c>
      <c r="H291" s="61">
        <v>23270</v>
      </c>
      <c r="I291" s="60">
        <v>0.5</v>
      </c>
      <c r="J291" s="60">
        <v>4.5</v>
      </c>
      <c r="K291" s="61">
        <v>23830</v>
      </c>
      <c r="L291" s="62">
        <f t="shared" si="10"/>
        <v>0.10580046403712297</v>
      </c>
      <c r="M291" s="62">
        <f t="shared" si="11"/>
        <v>0.024065320154705628</v>
      </c>
    </row>
    <row r="292" spans="2:13" ht="21" thickBot="1">
      <c r="B292" s="117"/>
      <c r="C292" s="114"/>
      <c r="D292" s="120"/>
      <c r="E292" s="63"/>
      <c r="F292" s="63"/>
      <c r="G292" s="69"/>
      <c r="H292" s="69"/>
      <c r="I292" s="69"/>
      <c r="J292" s="69"/>
      <c r="K292" s="69"/>
      <c r="L292" s="70"/>
      <c r="M292" s="70"/>
    </row>
    <row r="293" spans="2:13" ht="20.25">
      <c r="B293" s="115">
        <v>11</v>
      </c>
      <c r="C293" s="112" t="s">
        <v>48</v>
      </c>
      <c r="D293" s="118" t="s">
        <v>47</v>
      </c>
      <c r="E293" s="60">
        <v>4</v>
      </c>
      <c r="F293" s="61">
        <v>8340</v>
      </c>
      <c r="G293" s="60">
        <v>8.5</v>
      </c>
      <c r="H293" s="61">
        <v>10150</v>
      </c>
      <c r="I293" s="60">
        <v>8.5</v>
      </c>
      <c r="J293" s="60">
        <v>14</v>
      </c>
      <c r="K293" s="61">
        <v>12560</v>
      </c>
      <c r="L293" s="62">
        <f t="shared" si="10"/>
        <v>0.5059952038369304</v>
      </c>
      <c r="M293" s="62">
        <f t="shared" si="11"/>
        <v>0.2374384236453202</v>
      </c>
    </row>
    <row r="294" spans="2:13" ht="20.25">
      <c r="B294" s="116"/>
      <c r="C294" s="113"/>
      <c r="D294" s="119"/>
      <c r="E294" s="60">
        <v>9</v>
      </c>
      <c r="F294" s="61">
        <v>10350</v>
      </c>
      <c r="G294" s="60">
        <v>10</v>
      </c>
      <c r="H294" s="61">
        <v>12090</v>
      </c>
      <c r="I294" s="60">
        <v>5.5</v>
      </c>
      <c r="J294" s="60">
        <v>16</v>
      </c>
      <c r="K294" s="61">
        <v>13570</v>
      </c>
      <c r="L294" s="62">
        <f t="shared" si="10"/>
        <v>0.3111111111111111</v>
      </c>
      <c r="M294" s="62">
        <f t="shared" si="11"/>
        <v>0.12241521918941274</v>
      </c>
    </row>
    <row r="295" spans="2:13" ht="20.25">
      <c r="B295" s="116"/>
      <c r="C295" s="113"/>
      <c r="D295" s="119"/>
      <c r="E295" s="60">
        <v>13.5</v>
      </c>
      <c r="F295" s="61">
        <v>12330</v>
      </c>
      <c r="G295" s="60">
        <v>16</v>
      </c>
      <c r="H295" s="61">
        <v>13570</v>
      </c>
      <c r="I295" s="60">
        <v>3</v>
      </c>
      <c r="J295" s="60">
        <v>18</v>
      </c>
      <c r="K295" s="61">
        <v>14560</v>
      </c>
      <c r="L295" s="62">
        <f t="shared" si="10"/>
        <v>0.18085969180859693</v>
      </c>
      <c r="M295" s="62">
        <f t="shared" si="11"/>
        <v>0.07295504789977893</v>
      </c>
    </row>
    <row r="296" spans="2:13" ht="21" thickBot="1">
      <c r="B296" s="116"/>
      <c r="C296" s="113"/>
      <c r="D296" s="120"/>
      <c r="E296" s="63">
        <v>16.5</v>
      </c>
      <c r="F296" s="64">
        <v>13820</v>
      </c>
      <c r="G296" s="63">
        <v>19.5</v>
      </c>
      <c r="H296" s="64">
        <v>15290</v>
      </c>
      <c r="I296" s="63">
        <v>2</v>
      </c>
      <c r="J296" s="63">
        <v>20</v>
      </c>
      <c r="K296" s="64">
        <v>15540</v>
      </c>
      <c r="L296" s="65">
        <f t="shared" si="10"/>
        <v>0.12445730824891461</v>
      </c>
      <c r="M296" s="65">
        <f t="shared" si="11"/>
        <v>0.016350555918901243</v>
      </c>
    </row>
    <row r="297" spans="2:13" ht="20.25">
      <c r="B297" s="116"/>
      <c r="C297" s="113"/>
      <c r="D297" s="118" t="s">
        <v>41</v>
      </c>
      <c r="E297" s="60">
        <v>1</v>
      </c>
      <c r="F297" s="61">
        <v>8740</v>
      </c>
      <c r="G297" s="60">
        <v>4.5</v>
      </c>
      <c r="H297" s="61">
        <v>10440</v>
      </c>
      <c r="I297" s="60">
        <v>7.5</v>
      </c>
      <c r="J297" s="60">
        <v>10</v>
      </c>
      <c r="K297" s="61">
        <v>13230</v>
      </c>
      <c r="L297" s="62">
        <f t="shared" si="10"/>
        <v>0.5137299771167048</v>
      </c>
      <c r="M297" s="62">
        <f t="shared" si="11"/>
        <v>0.2672413793103448</v>
      </c>
    </row>
    <row r="298" spans="2:13" ht="20.25">
      <c r="B298" s="116"/>
      <c r="C298" s="113"/>
      <c r="D298" s="119"/>
      <c r="E298" s="60">
        <v>5</v>
      </c>
      <c r="F298" s="61">
        <v>10700</v>
      </c>
      <c r="G298" s="60">
        <v>8.5</v>
      </c>
      <c r="H298" s="61">
        <v>12470</v>
      </c>
      <c r="I298" s="60">
        <v>5.5</v>
      </c>
      <c r="J298" s="60">
        <v>12</v>
      </c>
      <c r="K298" s="61">
        <v>14310</v>
      </c>
      <c r="L298" s="62">
        <f t="shared" si="10"/>
        <v>0.33738317757009345</v>
      </c>
      <c r="M298" s="62">
        <f t="shared" si="11"/>
        <v>0.1475541299117883</v>
      </c>
    </row>
    <row r="299" spans="2:13" ht="20.25">
      <c r="B299" s="116"/>
      <c r="C299" s="113"/>
      <c r="D299" s="119"/>
      <c r="E299" s="60">
        <v>9</v>
      </c>
      <c r="F299" s="61">
        <v>12730</v>
      </c>
      <c r="G299" s="60">
        <v>12.5</v>
      </c>
      <c r="H299" s="61">
        <v>14570</v>
      </c>
      <c r="I299" s="60">
        <v>35</v>
      </c>
      <c r="J299" s="60">
        <v>14</v>
      </c>
      <c r="K299" s="61">
        <v>15440</v>
      </c>
      <c r="L299" s="62">
        <f t="shared" si="10"/>
        <v>0.2128829536527887</v>
      </c>
      <c r="M299" s="62">
        <f t="shared" si="11"/>
        <v>0.05971173644474949</v>
      </c>
    </row>
    <row r="300" spans="2:13" ht="20.25">
      <c r="B300" s="116"/>
      <c r="C300" s="113"/>
      <c r="D300" s="119"/>
      <c r="E300" s="60">
        <v>13</v>
      </c>
      <c r="F300" s="61">
        <v>14850</v>
      </c>
      <c r="G300" s="60">
        <v>15</v>
      </c>
      <c r="H300" s="61">
        <v>16030</v>
      </c>
      <c r="I300" s="60">
        <v>1.5</v>
      </c>
      <c r="J300" s="60">
        <v>16</v>
      </c>
      <c r="K300" s="61">
        <v>16650</v>
      </c>
      <c r="L300" s="62">
        <f t="shared" si="10"/>
        <v>0.12121212121212122</v>
      </c>
      <c r="M300" s="62">
        <f t="shared" si="11"/>
        <v>0.03867747972551466</v>
      </c>
    </row>
    <row r="301" spans="2:13" ht="20.25">
      <c r="B301" s="116"/>
      <c r="C301" s="113"/>
      <c r="D301" s="119"/>
      <c r="E301" s="60">
        <v>15.5</v>
      </c>
      <c r="F301" s="61">
        <v>16340</v>
      </c>
      <c r="G301" s="60">
        <v>18</v>
      </c>
      <c r="H301" s="61">
        <v>17880</v>
      </c>
      <c r="I301" s="60">
        <v>1</v>
      </c>
      <c r="J301" s="60">
        <v>18.5</v>
      </c>
      <c r="K301" s="61">
        <v>18190</v>
      </c>
      <c r="L301" s="62">
        <f t="shared" si="10"/>
        <v>0.11321909424724602</v>
      </c>
      <c r="M301" s="62">
        <f t="shared" si="11"/>
        <v>0.017337807606263984</v>
      </c>
    </row>
    <row r="302" spans="2:13" ht="21" thickBot="1">
      <c r="B302" s="116"/>
      <c r="C302" s="113"/>
      <c r="D302" s="119"/>
      <c r="E302" s="63">
        <v>18.5</v>
      </c>
      <c r="F302" s="64">
        <v>18190</v>
      </c>
      <c r="G302" s="63">
        <v>19.5</v>
      </c>
      <c r="H302" s="64">
        <v>18790</v>
      </c>
      <c r="I302" s="63">
        <v>0.5</v>
      </c>
      <c r="J302" s="63">
        <v>20</v>
      </c>
      <c r="K302" s="64">
        <v>19100</v>
      </c>
      <c r="L302" s="65">
        <f t="shared" si="10"/>
        <v>0.05002748763056625</v>
      </c>
      <c r="M302" s="65">
        <f t="shared" si="11"/>
        <v>0.016498137307078234</v>
      </c>
    </row>
    <row r="303" spans="2:13" ht="20.25">
      <c r="B303" s="115"/>
      <c r="C303" s="112"/>
      <c r="D303" s="118" t="s">
        <v>33</v>
      </c>
      <c r="E303" s="60">
        <v>1</v>
      </c>
      <c r="F303" s="61">
        <v>10700</v>
      </c>
      <c r="G303" s="60">
        <v>4</v>
      </c>
      <c r="H303" s="61">
        <v>12530</v>
      </c>
      <c r="I303" s="60">
        <v>5</v>
      </c>
      <c r="J303" s="60">
        <v>7</v>
      </c>
      <c r="K303" s="61">
        <v>14380</v>
      </c>
      <c r="L303" s="62">
        <f t="shared" si="10"/>
        <v>0.34392523364485983</v>
      </c>
      <c r="M303" s="62">
        <f t="shared" si="11"/>
        <v>0.14764565043894654</v>
      </c>
    </row>
    <row r="304" spans="2:13" ht="20.25">
      <c r="B304" s="116"/>
      <c r="C304" s="113"/>
      <c r="D304" s="119"/>
      <c r="E304" s="60">
        <v>4.5</v>
      </c>
      <c r="F304" s="61">
        <v>12840</v>
      </c>
      <c r="G304" s="60">
        <v>7.5</v>
      </c>
      <c r="H304" s="61">
        <v>14680</v>
      </c>
      <c r="I304" s="60">
        <v>3</v>
      </c>
      <c r="J304" s="60">
        <v>9</v>
      </c>
      <c r="K304" s="61">
        <v>15610</v>
      </c>
      <c r="L304" s="62">
        <f t="shared" si="10"/>
        <v>0.21573208722741433</v>
      </c>
      <c r="M304" s="62">
        <f t="shared" si="11"/>
        <v>0.06335149863760219</v>
      </c>
    </row>
    <row r="305" spans="2:13" ht="20.25">
      <c r="B305" s="116"/>
      <c r="C305" s="113"/>
      <c r="D305" s="119"/>
      <c r="E305" s="60">
        <v>8</v>
      </c>
      <c r="F305" s="61">
        <v>15000</v>
      </c>
      <c r="G305" s="60">
        <v>11</v>
      </c>
      <c r="H305" s="61">
        <v>16880</v>
      </c>
      <c r="I305" s="60">
        <v>1.5</v>
      </c>
      <c r="J305" s="60">
        <v>12</v>
      </c>
      <c r="K305" s="61">
        <v>17550</v>
      </c>
      <c r="L305" s="62">
        <f t="shared" si="10"/>
        <v>0.17</v>
      </c>
      <c r="M305" s="62">
        <f t="shared" si="11"/>
        <v>0.039691943127962086</v>
      </c>
    </row>
    <row r="306" spans="2:13" ht="20.25">
      <c r="B306" s="116"/>
      <c r="C306" s="113"/>
      <c r="D306" s="119"/>
      <c r="E306" s="60">
        <v>11.5</v>
      </c>
      <c r="F306" s="61">
        <v>17200</v>
      </c>
      <c r="G306" s="60">
        <v>14</v>
      </c>
      <c r="H306" s="61">
        <v>18950</v>
      </c>
      <c r="I306" s="60">
        <v>1</v>
      </c>
      <c r="J306" s="60">
        <v>14.5</v>
      </c>
      <c r="K306" s="61">
        <v>19300</v>
      </c>
      <c r="L306" s="62">
        <f t="shared" si="10"/>
        <v>0.12209302325581395</v>
      </c>
      <c r="M306" s="62">
        <f t="shared" si="11"/>
        <v>0.018469656992084433</v>
      </c>
    </row>
    <row r="307" spans="2:13" ht="20.25">
      <c r="B307" s="116"/>
      <c r="C307" s="113"/>
      <c r="D307" s="119"/>
      <c r="E307" s="60">
        <v>14.5</v>
      </c>
      <c r="F307" s="61">
        <v>19300</v>
      </c>
      <c r="G307" s="60">
        <v>16.5</v>
      </c>
      <c r="H307" s="61">
        <v>20770</v>
      </c>
      <c r="I307" s="60">
        <v>0.5</v>
      </c>
      <c r="J307" s="60">
        <v>17</v>
      </c>
      <c r="K307" s="61">
        <v>21140</v>
      </c>
      <c r="L307" s="62">
        <f t="shared" si="10"/>
        <v>0.09533678756476684</v>
      </c>
      <c r="M307" s="62">
        <f t="shared" si="11"/>
        <v>0.01781415503129514</v>
      </c>
    </row>
    <row r="308" spans="2:13" ht="21" thickBot="1">
      <c r="B308" s="116"/>
      <c r="C308" s="113"/>
      <c r="D308" s="120"/>
      <c r="E308" s="63">
        <v>17</v>
      </c>
      <c r="F308" s="64">
        <v>21140</v>
      </c>
      <c r="G308" s="63">
        <v>17.5</v>
      </c>
      <c r="H308" s="64">
        <v>21500</v>
      </c>
      <c r="I308" s="63">
        <v>0.5</v>
      </c>
      <c r="J308" s="63">
        <v>18</v>
      </c>
      <c r="K308" s="64">
        <v>21880</v>
      </c>
      <c r="L308" s="65">
        <f t="shared" si="10"/>
        <v>0.03500473036896878</v>
      </c>
      <c r="M308" s="65">
        <f t="shared" si="11"/>
        <v>0.017674418604651163</v>
      </c>
    </row>
    <row r="309" spans="2:13" ht="20.25">
      <c r="B309" s="116"/>
      <c r="C309" s="113"/>
      <c r="D309" s="118" t="s">
        <v>34</v>
      </c>
      <c r="E309" s="60">
        <v>1</v>
      </c>
      <c r="F309" s="61">
        <v>13160</v>
      </c>
      <c r="G309" s="60">
        <v>3</v>
      </c>
      <c r="H309" s="61">
        <v>14660</v>
      </c>
      <c r="I309" s="60">
        <v>2.5</v>
      </c>
      <c r="J309" s="60">
        <v>4.5</v>
      </c>
      <c r="K309" s="61">
        <v>15800</v>
      </c>
      <c r="L309" s="62">
        <f t="shared" si="10"/>
        <v>0.2006079027355623</v>
      </c>
      <c r="M309" s="62">
        <f t="shared" si="11"/>
        <v>0.07776261937244201</v>
      </c>
    </row>
    <row r="310" spans="2:13" ht="20.25">
      <c r="B310" s="116"/>
      <c r="C310" s="113"/>
      <c r="D310" s="119"/>
      <c r="E310" s="60">
        <v>3.5</v>
      </c>
      <c r="F310" s="61">
        <v>15050</v>
      </c>
      <c r="G310" s="60">
        <v>5</v>
      </c>
      <c r="H310" s="61">
        <v>16190</v>
      </c>
      <c r="I310" s="60">
        <v>1.5</v>
      </c>
      <c r="J310" s="60">
        <v>6</v>
      </c>
      <c r="K310" s="61">
        <v>16920</v>
      </c>
      <c r="L310" s="62">
        <f t="shared" si="10"/>
        <v>0.12425249169435217</v>
      </c>
      <c r="M310" s="62">
        <f t="shared" si="11"/>
        <v>0.045089561457689935</v>
      </c>
    </row>
    <row r="311" spans="2:13" ht="20.25">
      <c r="B311" s="116"/>
      <c r="C311" s="113"/>
      <c r="D311" s="119"/>
      <c r="E311" s="60">
        <v>8</v>
      </c>
      <c r="F311" s="61">
        <v>18440</v>
      </c>
      <c r="G311" s="60">
        <v>9.5</v>
      </c>
      <c r="H311" s="61">
        <v>19580</v>
      </c>
      <c r="I311" s="60">
        <v>0.5</v>
      </c>
      <c r="J311" s="60">
        <v>10</v>
      </c>
      <c r="K311" s="61">
        <v>19970</v>
      </c>
      <c r="L311" s="62">
        <f t="shared" si="10"/>
        <v>0.08297180043383948</v>
      </c>
      <c r="M311" s="62">
        <f t="shared" si="11"/>
        <v>0.019918283963227784</v>
      </c>
    </row>
    <row r="312" spans="2:13" ht="21" thickBot="1">
      <c r="B312" s="116"/>
      <c r="C312" s="113"/>
      <c r="D312" s="120"/>
      <c r="E312" s="63">
        <v>10</v>
      </c>
      <c r="F312" s="64">
        <v>19970</v>
      </c>
      <c r="G312" s="63">
        <v>11.5</v>
      </c>
      <c r="H312" s="64">
        <v>21190</v>
      </c>
      <c r="I312" s="63">
        <v>0.5</v>
      </c>
      <c r="J312" s="63">
        <v>12</v>
      </c>
      <c r="K312" s="64">
        <v>21620</v>
      </c>
      <c r="L312" s="65">
        <f t="shared" si="10"/>
        <v>0.08262393590385578</v>
      </c>
      <c r="M312" s="65">
        <f t="shared" si="11"/>
        <v>0.020292590844738084</v>
      </c>
    </row>
    <row r="313" spans="2:13" ht="20.25">
      <c r="B313" s="116"/>
      <c r="C313" s="113"/>
      <c r="D313" s="118" t="s">
        <v>35</v>
      </c>
      <c r="E313" s="60">
        <v>1</v>
      </c>
      <c r="F313" s="61">
        <v>16190</v>
      </c>
      <c r="G313" s="60">
        <v>3</v>
      </c>
      <c r="H313" s="61">
        <v>18010</v>
      </c>
      <c r="I313" s="60">
        <v>1</v>
      </c>
      <c r="J313" s="60">
        <v>3.5</v>
      </c>
      <c r="K313" s="61">
        <v>18470</v>
      </c>
      <c r="L313" s="62">
        <f t="shared" si="10"/>
        <v>0.14082767140210006</v>
      </c>
      <c r="M313" s="62">
        <f t="shared" si="11"/>
        <v>0.025541365907828985</v>
      </c>
    </row>
    <row r="314" spans="2:13" ht="20.25">
      <c r="B314" s="116"/>
      <c r="C314" s="113"/>
      <c r="D314" s="119"/>
      <c r="E314" s="60">
        <v>3.5</v>
      </c>
      <c r="F314" s="61">
        <v>18470</v>
      </c>
      <c r="G314" s="60">
        <v>5</v>
      </c>
      <c r="H314" s="61">
        <v>19860</v>
      </c>
      <c r="I314" s="60">
        <v>0.5</v>
      </c>
      <c r="J314" s="60">
        <v>5.5</v>
      </c>
      <c r="K314" s="61">
        <v>20320</v>
      </c>
      <c r="L314" s="62">
        <f t="shared" si="10"/>
        <v>0.10016242555495398</v>
      </c>
      <c r="M314" s="62">
        <f t="shared" si="11"/>
        <v>0.023162134944612285</v>
      </c>
    </row>
    <row r="315" spans="2:13" ht="21" thickBot="1">
      <c r="B315" s="116"/>
      <c r="C315" s="113"/>
      <c r="D315" s="120"/>
      <c r="E315" s="63">
        <v>5.5</v>
      </c>
      <c r="F315" s="64">
        <v>20320</v>
      </c>
      <c r="G315" s="63">
        <v>6.5</v>
      </c>
      <c r="H315" s="64">
        <v>21240</v>
      </c>
      <c r="I315" s="63">
        <v>0.5</v>
      </c>
      <c r="J315" s="63">
        <v>7</v>
      </c>
      <c r="K315" s="64">
        <v>21710</v>
      </c>
      <c r="L315" s="65">
        <f t="shared" si="10"/>
        <v>0.06840551181102363</v>
      </c>
      <c r="M315" s="65">
        <f t="shared" si="11"/>
        <v>0.022128060263653482</v>
      </c>
    </row>
    <row r="316" spans="2:13" ht="21" thickBot="1">
      <c r="B316" s="116"/>
      <c r="C316" s="113"/>
      <c r="D316" s="74" t="s">
        <v>36</v>
      </c>
      <c r="E316" s="63">
        <v>1</v>
      </c>
      <c r="F316" s="64">
        <v>19860</v>
      </c>
      <c r="G316" s="63">
        <v>2</v>
      </c>
      <c r="H316" s="64">
        <v>20990</v>
      </c>
      <c r="I316" s="63">
        <v>0.5</v>
      </c>
      <c r="J316" s="63">
        <v>2.5</v>
      </c>
      <c r="K316" s="64">
        <v>21550</v>
      </c>
      <c r="L316" s="65">
        <f t="shared" si="10"/>
        <v>0.0850956696878147</v>
      </c>
      <c r="M316" s="65">
        <f t="shared" si="11"/>
        <v>0.0266793711291091</v>
      </c>
    </row>
    <row r="317" spans="2:13" ht="20.25">
      <c r="B317" s="115">
        <v>12</v>
      </c>
      <c r="C317" s="112" t="s">
        <v>49</v>
      </c>
      <c r="D317" s="118" t="s">
        <v>50</v>
      </c>
      <c r="E317" s="60">
        <v>6</v>
      </c>
      <c r="F317" s="61">
        <v>7460</v>
      </c>
      <c r="G317" s="60">
        <v>11.5</v>
      </c>
      <c r="H317" s="61">
        <v>9330</v>
      </c>
      <c r="I317" s="60">
        <v>5.5</v>
      </c>
      <c r="J317" s="60">
        <v>14</v>
      </c>
      <c r="K317" s="61">
        <v>10280</v>
      </c>
      <c r="L317" s="62">
        <f t="shared" si="10"/>
        <v>0.3780160857908847</v>
      </c>
      <c r="M317" s="62">
        <f t="shared" si="11"/>
        <v>0.10182207931404073</v>
      </c>
    </row>
    <row r="318" spans="2:13" ht="21" thickBot="1">
      <c r="B318" s="116"/>
      <c r="C318" s="113"/>
      <c r="D318" s="120"/>
      <c r="E318" s="63">
        <v>12</v>
      </c>
      <c r="F318" s="64">
        <v>9520</v>
      </c>
      <c r="G318" s="63">
        <v>13.5</v>
      </c>
      <c r="H318" s="64">
        <v>10070</v>
      </c>
      <c r="I318" s="63">
        <v>2</v>
      </c>
      <c r="J318" s="63">
        <v>14</v>
      </c>
      <c r="K318" s="64">
        <v>10280</v>
      </c>
      <c r="L318" s="65">
        <f t="shared" si="10"/>
        <v>0.07983193277310924</v>
      </c>
      <c r="M318" s="65">
        <f t="shared" si="11"/>
        <v>0.020854021847070508</v>
      </c>
    </row>
    <row r="319" spans="2:13" ht="20.25">
      <c r="B319" s="116"/>
      <c r="C319" s="113"/>
      <c r="D319" s="118" t="s">
        <v>47</v>
      </c>
      <c r="E319" s="60">
        <v>1</v>
      </c>
      <c r="F319" s="61">
        <v>7140</v>
      </c>
      <c r="G319" s="60">
        <v>6.5</v>
      </c>
      <c r="H319" s="61">
        <v>9340</v>
      </c>
      <c r="I319" s="60">
        <v>4.5</v>
      </c>
      <c r="J319" s="60">
        <v>10</v>
      </c>
      <c r="K319" s="61">
        <v>10760</v>
      </c>
      <c r="L319" s="62">
        <f t="shared" si="10"/>
        <v>0.5070028011204482</v>
      </c>
      <c r="M319" s="62">
        <f t="shared" si="11"/>
        <v>0.15203426124197003</v>
      </c>
    </row>
    <row r="320" spans="2:13" ht="20.25">
      <c r="B320" s="116"/>
      <c r="C320" s="113"/>
      <c r="D320" s="119"/>
      <c r="E320" s="60">
        <v>7</v>
      </c>
      <c r="F320" s="61">
        <v>9540</v>
      </c>
      <c r="G320" s="60">
        <v>11.5</v>
      </c>
      <c r="H320" s="61">
        <v>11400</v>
      </c>
      <c r="I320" s="60">
        <v>3</v>
      </c>
      <c r="J320" s="60">
        <v>13.5</v>
      </c>
      <c r="K320" s="61">
        <v>12330</v>
      </c>
      <c r="L320" s="62">
        <f t="shared" si="10"/>
        <v>0.29245283018867924</v>
      </c>
      <c r="M320" s="62">
        <f t="shared" si="11"/>
        <v>0.08157894736842106</v>
      </c>
    </row>
    <row r="321" spans="2:13" ht="20.25">
      <c r="B321" s="116"/>
      <c r="C321" s="113"/>
      <c r="D321" s="119"/>
      <c r="E321" s="60">
        <v>12</v>
      </c>
      <c r="F321" s="61">
        <v>11630</v>
      </c>
      <c r="G321" s="60">
        <v>15.5</v>
      </c>
      <c r="H321" s="61">
        <v>13310</v>
      </c>
      <c r="I321" s="60">
        <v>2</v>
      </c>
      <c r="J321" s="60">
        <v>17</v>
      </c>
      <c r="K321" s="61">
        <v>14060</v>
      </c>
      <c r="L321" s="62">
        <f t="shared" si="10"/>
        <v>0.20894239036973344</v>
      </c>
      <c r="M321" s="62">
        <f t="shared" si="11"/>
        <v>0.056348610067618335</v>
      </c>
    </row>
    <row r="322" spans="2:13" ht="21" thickBot="1">
      <c r="B322" s="116"/>
      <c r="C322" s="113"/>
      <c r="D322" s="120"/>
      <c r="E322" s="63">
        <v>16</v>
      </c>
      <c r="F322" s="64">
        <v>13570</v>
      </c>
      <c r="G322" s="63">
        <v>19.5</v>
      </c>
      <c r="H322" s="64">
        <v>15290</v>
      </c>
      <c r="I322" s="63">
        <v>1.5</v>
      </c>
      <c r="J322" s="63">
        <v>20</v>
      </c>
      <c r="K322" s="64">
        <v>15540</v>
      </c>
      <c r="L322" s="65">
        <f t="shared" si="10"/>
        <v>0.1451731761238025</v>
      </c>
      <c r="M322" s="65">
        <f t="shared" si="11"/>
        <v>0.016350555918901243</v>
      </c>
    </row>
    <row r="323" spans="2:13" ht="20.25">
      <c r="B323" s="116"/>
      <c r="C323" s="113"/>
      <c r="D323" s="118" t="s">
        <v>41</v>
      </c>
      <c r="E323" s="60">
        <v>1</v>
      </c>
      <c r="F323" s="61">
        <v>8740</v>
      </c>
      <c r="G323" s="60">
        <v>2</v>
      </c>
      <c r="H323" s="61">
        <v>9210</v>
      </c>
      <c r="I323" s="60">
        <v>4</v>
      </c>
      <c r="J323" s="60">
        <v>5</v>
      </c>
      <c r="K323" s="61">
        <v>10700</v>
      </c>
      <c r="L323" s="62">
        <f t="shared" si="10"/>
        <v>0.2242562929061785</v>
      </c>
      <c r="M323" s="62">
        <f t="shared" si="11"/>
        <v>0.16178067318132464</v>
      </c>
    </row>
    <row r="324" spans="2:13" ht="20.25">
      <c r="B324" s="116"/>
      <c r="C324" s="113"/>
      <c r="D324" s="119"/>
      <c r="E324" s="60">
        <v>2.5</v>
      </c>
      <c r="F324" s="61">
        <v>9440</v>
      </c>
      <c r="G324" s="60">
        <v>6</v>
      </c>
      <c r="H324" s="61">
        <v>11200</v>
      </c>
      <c r="I324" s="60">
        <v>3</v>
      </c>
      <c r="J324" s="60">
        <v>8</v>
      </c>
      <c r="K324" s="61">
        <v>12220</v>
      </c>
      <c r="L324" s="62">
        <f t="shared" si="10"/>
        <v>0.2944915254237288</v>
      </c>
      <c r="M324" s="62">
        <f t="shared" si="11"/>
        <v>0.09107142857142857</v>
      </c>
    </row>
    <row r="325" spans="2:13" ht="20.25">
      <c r="B325" s="116"/>
      <c r="C325" s="113"/>
      <c r="D325" s="119"/>
      <c r="E325" s="60">
        <v>6.5</v>
      </c>
      <c r="F325" s="61">
        <v>11450</v>
      </c>
      <c r="G325" s="60">
        <v>10</v>
      </c>
      <c r="H325" s="61">
        <v>13230</v>
      </c>
      <c r="I325" s="60">
        <v>2</v>
      </c>
      <c r="J325" s="60">
        <v>11.5</v>
      </c>
      <c r="K325" s="61">
        <v>14030</v>
      </c>
      <c r="L325" s="62">
        <f t="shared" si="10"/>
        <v>0.22532751091703057</v>
      </c>
      <c r="M325" s="62">
        <f t="shared" si="11"/>
        <v>0.06046863189720333</v>
      </c>
    </row>
    <row r="326" spans="2:13" ht="20.25">
      <c r="B326" s="116"/>
      <c r="C326" s="113"/>
      <c r="D326" s="119"/>
      <c r="E326" s="60">
        <v>10.5</v>
      </c>
      <c r="F326" s="61">
        <v>13500</v>
      </c>
      <c r="G326" s="60">
        <v>13.5</v>
      </c>
      <c r="H326" s="61">
        <v>15140</v>
      </c>
      <c r="I326" s="60">
        <v>1.5</v>
      </c>
      <c r="J326" s="60">
        <v>14.5</v>
      </c>
      <c r="K326" s="61">
        <v>15720</v>
      </c>
      <c r="L326" s="62">
        <f t="shared" si="10"/>
        <v>0.16444444444444445</v>
      </c>
      <c r="M326" s="62">
        <f t="shared" si="11"/>
        <v>0.03830911492734478</v>
      </c>
    </row>
    <row r="327" spans="2:13" ht="20.25">
      <c r="B327" s="116"/>
      <c r="C327" s="113"/>
      <c r="D327" s="119"/>
      <c r="E327" s="60">
        <v>14</v>
      </c>
      <c r="F327" s="61">
        <v>15440</v>
      </c>
      <c r="G327" s="60">
        <v>16.5</v>
      </c>
      <c r="H327" s="61">
        <v>16960</v>
      </c>
      <c r="I327" s="60">
        <v>1</v>
      </c>
      <c r="J327" s="60">
        <v>17</v>
      </c>
      <c r="K327" s="61">
        <v>17270</v>
      </c>
      <c r="L327" s="62">
        <f aca="true" t="shared" si="12" ref="L327:L383">(K327-F327)/F327</f>
        <v>0.11852331606217617</v>
      </c>
      <c r="M327" s="62">
        <f aca="true" t="shared" si="13" ref="M327:M383">(K327-H327)/H327</f>
        <v>0.018278301886792452</v>
      </c>
    </row>
    <row r="328" spans="2:13" ht="21" thickBot="1">
      <c r="B328" s="116"/>
      <c r="C328" s="113"/>
      <c r="D328" s="120"/>
      <c r="E328" s="63">
        <v>17</v>
      </c>
      <c r="F328" s="64">
        <v>17270</v>
      </c>
      <c r="G328" s="63">
        <v>19.5</v>
      </c>
      <c r="H328" s="64">
        <v>18790</v>
      </c>
      <c r="I328" s="63">
        <v>0.5</v>
      </c>
      <c r="J328" s="63">
        <v>20</v>
      </c>
      <c r="K328" s="64">
        <v>19100</v>
      </c>
      <c r="L328" s="65">
        <f t="shared" si="12"/>
        <v>0.10596409959467284</v>
      </c>
      <c r="M328" s="65">
        <f t="shared" si="13"/>
        <v>0.016498137307078234</v>
      </c>
    </row>
    <row r="329" spans="2:13" ht="20.25">
      <c r="B329" s="116"/>
      <c r="C329" s="113"/>
      <c r="D329" s="118" t="s">
        <v>33</v>
      </c>
      <c r="E329" s="60">
        <v>1</v>
      </c>
      <c r="F329" s="61">
        <v>10700</v>
      </c>
      <c r="G329" s="60">
        <v>2</v>
      </c>
      <c r="H329" s="61">
        <v>11310</v>
      </c>
      <c r="I329" s="60">
        <v>2.5</v>
      </c>
      <c r="J329" s="60">
        <v>4</v>
      </c>
      <c r="K329" s="61">
        <v>12530</v>
      </c>
      <c r="L329" s="62">
        <f t="shared" si="12"/>
        <v>0.17102803738317757</v>
      </c>
      <c r="M329" s="62">
        <f t="shared" si="13"/>
        <v>0.10786914235190097</v>
      </c>
    </row>
    <row r="330" spans="2:13" ht="20.25">
      <c r="B330" s="116"/>
      <c r="C330" s="113"/>
      <c r="D330" s="119"/>
      <c r="E330" s="60">
        <v>2.5</v>
      </c>
      <c r="F330" s="61">
        <v>11620</v>
      </c>
      <c r="G330" s="60">
        <v>5</v>
      </c>
      <c r="H330" s="61">
        <v>13160</v>
      </c>
      <c r="I330" s="60">
        <v>2</v>
      </c>
      <c r="J330" s="60">
        <v>6.5</v>
      </c>
      <c r="K330" s="61">
        <v>14070</v>
      </c>
      <c r="L330" s="62">
        <f t="shared" si="12"/>
        <v>0.21084337349397592</v>
      </c>
      <c r="M330" s="62">
        <f t="shared" si="13"/>
        <v>0.06914893617021277</v>
      </c>
    </row>
    <row r="331" spans="2:13" ht="20.25">
      <c r="B331" s="116"/>
      <c r="C331" s="113"/>
      <c r="D331" s="119"/>
      <c r="E331" s="60">
        <v>5.5</v>
      </c>
      <c r="F331" s="61">
        <v>13470</v>
      </c>
      <c r="G331" s="60">
        <v>8</v>
      </c>
      <c r="H331" s="61">
        <v>15000</v>
      </c>
      <c r="I331" s="60">
        <v>1.5</v>
      </c>
      <c r="J331" s="60">
        <v>9</v>
      </c>
      <c r="K331" s="61">
        <v>15610</v>
      </c>
      <c r="L331" s="62">
        <f t="shared" si="12"/>
        <v>0.1588715664439495</v>
      </c>
      <c r="M331" s="62">
        <f t="shared" si="13"/>
        <v>0.04066666666666666</v>
      </c>
    </row>
    <row r="332" spans="2:13" ht="20.25">
      <c r="B332" s="116"/>
      <c r="C332" s="113"/>
      <c r="D332" s="119"/>
      <c r="E332" s="60">
        <v>8.5</v>
      </c>
      <c r="F332" s="61">
        <v>15290</v>
      </c>
      <c r="G332" s="60">
        <v>11</v>
      </c>
      <c r="H332" s="61">
        <v>16880</v>
      </c>
      <c r="I332" s="60">
        <v>1</v>
      </c>
      <c r="J332" s="60">
        <v>11.5</v>
      </c>
      <c r="K332" s="61">
        <v>17200</v>
      </c>
      <c r="L332" s="62">
        <f t="shared" si="12"/>
        <v>0.1249182472204055</v>
      </c>
      <c r="M332" s="62">
        <f t="shared" si="13"/>
        <v>0.018957345971563982</v>
      </c>
    </row>
    <row r="333" spans="2:13" ht="21" thickBot="1">
      <c r="B333" s="116"/>
      <c r="C333" s="113"/>
      <c r="D333" s="119"/>
      <c r="E333" s="63">
        <v>11.5</v>
      </c>
      <c r="F333" s="64">
        <v>17200</v>
      </c>
      <c r="G333" s="63">
        <v>13.5</v>
      </c>
      <c r="H333" s="64">
        <v>18590</v>
      </c>
      <c r="I333" s="63">
        <v>0.5</v>
      </c>
      <c r="J333" s="63">
        <v>14</v>
      </c>
      <c r="K333" s="64">
        <v>18950</v>
      </c>
      <c r="L333" s="65">
        <f t="shared" si="12"/>
        <v>0.10174418604651163</v>
      </c>
      <c r="M333" s="65">
        <f t="shared" si="13"/>
        <v>0.019365250134480903</v>
      </c>
    </row>
    <row r="334" spans="2:13" ht="20.25">
      <c r="B334" s="115"/>
      <c r="C334" s="112"/>
      <c r="D334" s="118" t="s">
        <v>34</v>
      </c>
      <c r="E334" s="60">
        <v>1</v>
      </c>
      <c r="F334" s="61">
        <v>13160</v>
      </c>
      <c r="G334" s="60">
        <v>3.5</v>
      </c>
      <c r="H334" s="61">
        <v>15050</v>
      </c>
      <c r="I334" s="60">
        <v>1.5</v>
      </c>
      <c r="J334" s="60">
        <v>4.5</v>
      </c>
      <c r="K334" s="61">
        <v>15800</v>
      </c>
      <c r="L334" s="62">
        <f t="shared" si="12"/>
        <v>0.2006079027355623</v>
      </c>
      <c r="M334" s="62">
        <f t="shared" si="13"/>
        <v>0.04983388704318937</v>
      </c>
    </row>
    <row r="335" spans="2:13" ht="20.25">
      <c r="B335" s="116"/>
      <c r="C335" s="113"/>
      <c r="D335" s="119"/>
      <c r="E335" s="60">
        <v>4</v>
      </c>
      <c r="F335" s="61">
        <v>15430</v>
      </c>
      <c r="G335" s="60">
        <v>6</v>
      </c>
      <c r="H335" s="61">
        <v>16920</v>
      </c>
      <c r="I335" s="60">
        <v>1</v>
      </c>
      <c r="J335" s="60">
        <v>6.5</v>
      </c>
      <c r="K335" s="61">
        <v>17310</v>
      </c>
      <c r="L335" s="62">
        <f t="shared" si="12"/>
        <v>0.1218405703175632</v>
      </c>
      <c r="M335" s="62">
        <f t="shared" si="13"/>
        <v>0.02304964539007092</v>
      </c>
    </row>
    <row r="336" spans="2:13" ht="21" thickBot="1">
      <c r="B336" s="116"/>
      <c r="C336" s="113"/>
      <c r="D336" s="120"/>
      <c r="E336" s="63">
        <v>6.5</v>
      </c>
      <c r="F336" s="64">
        <v>17310</v>
      </c>
      <c r="G336" s="63">
        <v>8.5</v>
      </c>
      <c r="H336" s="64">
        <v>18810</v>
      </c>
      <c r="I336" s="63">
        <v>0.5</v>
      </c>
      <c r="J336" s="63">
        <v>9</v>
      </c>
      <c r="K336" s="64">
        <v>19200</v>
      </c>
      <c r="L336" s="65">
        <f t="shared" si="12"/>
        <v>0.10918544194107452</v>
      </c>
      <c r="M336" s="65">
        <f t="shared" si="13"/>
        <v>0.02073365231259968</v>
      </c>
    </row>
    <row r="337" spans="2:13" ht="20.25">
      <c r="B337" s="116"/>
      <c r="C337" s="113"/>
      <c r="D337" s="118" t="s">
        <v>35</v>
      </c>
      <c r="E337" s="60">
        <v>1</v>
      </c>
      <c r="F337" s="61">
        <v>16190</v>
      </c>
      <c r="G337" s="60">
        <v>2</v>
      </c>
      <c r="H337" s="61">
        <v>17100</v>
      </c>
      <c r="I337" s="60">
        <v>1</v>
      </c>
      <c r="J337" s="60">
        <v>2.5</v>
      </c>
      <c r="K337" s="61">
        <v>17560</v>
      </c>
      <c r="L337" s="62">
        <f t="shared" si="12"/>
        <v>0.0846201358863496</v>
      </c>
      <c r="M337" s="62">
        <f t="shared" si="13"/>
        <v>0.026900584795321637</v>
      </c>
    </row>
    <row r="338" spans="2:13" ht="21" thickBot="1">
      <c r="B338" s="117"/>
      <c r="C338" s="114"/>
      <c r="D338" s="120"/>
      <c r="E338" s="63">
        <v>2.5</v>
      </c>
      <c r="F338" s="64">
        <v>17560</v>
      </c>
      <c r="G338" s="63">
        <v>3.5</v>
      </c>
      <c r="H338" s="64">
        <v>18470</v>
      </c>
      <c r="I338" s="63">
        <v>0.5</v>
      </c>
      <c r="J338" s="63">
        <v>4</v>
      </c>
      <c r="K338" s="64">
        <v>18950</v>
      </c>
      <c r="L338" s="65">
        <f t="shared" si="12"/>
        <v>0.07915717539863326</v>
      </c>
      <c r="M338" s="65">
        <f t="shared" si="13"/>
        <v>0.02598808879263671</v>
      </c>
    </row>
    <row r="339" spans="2:13" ht="20.25">
      <c r="B339" s="115">
        <v>13</v>
      </c>
      <c r="C339" s="112" t="s">
        <v>53</v>
      </c>
      <c r="D339" s="118" t="s">
        <v>50</v>
      </c>
      <c r="E339" s="60">
        <v>4</v>
      </c>
      <c r="F339" s="61">
        <v>6800</v>
      </c>
      <c r="G339" s="60">
        <v>9.5</v>
      </c>
      <c r="H339" s="61">
        <v>8610</v>
      </c>
      <c r="I339" s="60">
        <v>6</v>
      </c>
      <c r="J339" s="60">
        <v>13.5</v>
      </c>
      <c r="K339" s="61">
        <v>10070</v>
      </c>
      <c r="L339" s="62">
        <f t="shared" si="12"/>
        <v>0.4808823529411765</v>
      </c>
      <c r="M339" s="62">
        <f t="shared" si="13"/>
        <v>0.16957026713124274</v>
      </c>
    </row>
    <row r="340" spans="2:13" ht="21" thickBot="1">
      <c r="B340" s="116"/>
      <c r="C340" s="113"/>
      <c r="D340" s="119"/>
      <c r="E340" s="63">
        <v>10</v>
      </c>
      <c r="F340" s="63">
        <v>8800</v>
      </c>
      <c r="G340" s="63">
        <v>13.5</v>
      </c>
      <c r="H340" s="64">
        <v>10070</v>
      </c>
      <c r="I340" s="63">
        <v>4</v>
      </c>
      <c r="J340" s="63">
        <v>14</v>
      </c>
      <c r="K340" s="64">
        <v>10280</v>
      </c>
      <c r="L340" s="65">
        <f t="shared" si="12"/>
        <v>0.16818181818181818</v>
      </c>
      <c r="M340" s="65">
        <f t="shared" si="13"/>
        <v>0.020854021847070508</v>
      </c>
    </row>
    <row r="341" spans="2:13" ht="20.25">
      <c r="B341" s="116"/>
      <c r="C341" s="113"/>
      <c r="D341" s="118" t="s">
        <v>47</v>
      </c>
      <c r="E341" s="60">
        <v>1</v>
      </c>
      <c r="F341" s="61">
        <v>7140</v>
      </c>
      <c r="G341" s="60">
        <v>5</v>
      </c>
      <c r="H341" s="61">
        <v>8740</v>
      </c>
      <c r="I341" s="60">
        <v>5</v>
      </c>
      <c r="J341" s="60">
        <v>8.5</v>
      </c>
      <c r="K341" s="61">
        <v>10280</v>
      </c>
      <c r="L341" s="62">
        <f t="shared" si="12"/>
        <v>0.43977591036414565</v>
      </c>
      <c r="M341" s="62">
        <f t="shared" si="13"/>
        <v>0.17620137299771166</v>
      </c>
    </row>
    <row r="342" spans="2:13" ht="21" thickBot="1">
      <c r="B342" s="116"/>
      <c r="C342" s="113"/>
      <c r="D342" s="120"/>
      <c r="E342" s="63">
        <v>18</v>
      </c>
      <c r="F342" s="64">
        <v>14560</v>
      </c>
      <c r="G342" s="63">
        <v>19.5</v>
      </c>
      <c r="H342" s="64">
        <v>15290</v>
      </c>
      <c r="I342" s="63">
        <v>0.5</v>
      </c>
      <c r="J342" s="63">
        <v>20</v>
      </c>
      <c r="K342" s="64">
        <v>15540</v>
      </c>
      <c r="L342" s="65">
        <f t="shared" si="12"/>
        <v>0.0673076923076923</v>
      </c>
      <c r="M342" s="65">
        <f t="shared" si="13"/>
        <v>0.016350555918901243</v>
      </c>
    </row>
    <row r="343" spans="2:13" ht="20.25">
      <c r="B343" s="116"/>
      <c r="C343" s="113"/>
      <c r="D343" s="118" t="s">
        <v>41</v>
      </c>
      <c r="E343" s="60">
        <v>1</v>
      </c>
      <c r="F343" s="61">
        <v>8740</v>
      </c>
      <c r="G343" s="60">
        <v>4.5</v>
      </c>
      <c r="H343" s="61">
        <v>10440</v>
      </c>
      <c r="I343" s="60">
        <v>3</v>
      </c>
      <c r="J343" s="60">
        <v>6.5</v>
      </c>
      <c r="K343" s="61">
        <v>11450</v>
      </c>
      <c r="L343" s="62">
        <f t="shared" si="12"/>
        <v>0.3100686498855835</v>
      </c>
      <c r="M343" s="62">
        <f t="shared" si="13"/>
        <v>0.09674329501915709</v>
      </c>
    </row>
    <row r="344" spans="2:13" ht="20.25">
      <c r="B344" s="116"/>
      <c r="C344" s="113"/>
      <c r="D344" s="119"/>
      <c r="E344" s="60">
        <v>5</v>
      </c>
      <c r="F344" s="61">
        <v>10700</v>
      </c>
      <c r="G344" s="60">
        <v>8.5</v>
      </c>
      <c r="H344" s="61">
        <v>12470</v>
      </c>
      <c r="I344" s="60">
        <v>2</v>
      </c>
      <c r="J344" s="60">
        <v>10</v>
      </c>
      <c r="K344" s="61">
        <v>13230</v>
      </c>
      <c r="L344" s="62">
        <f t="shared" si="12"/>
        <v>0.23644859813084113</v>
      </c>
      <c r="M344" s="62">
        <f t="shared" si="13"/>
        <v>0.06094627105052125</v>
      </c>
    </row>
    <row r="345" spans="2:13" ht="20.25">
      <c r="B345" s="116"/>
      <c r="C345" s="113"/>
      <c r="D345" s="119"/>
      <c r="E345" s="60">
        <v>9</v>
      </c>
      <c r="F345" s="61">
        <v>12730</v>
      </c>
      <c r="G345" s="60">
        <v>12</v>
      </c>
      <c r="H345" s="61">
        <v>14310</v>
      </c>
      <c r="I345" s="60">
        <v>1.5</v>
      </c>
      <c r="J345" s="60">
        <v>12.5</v>
      </c>
      <c r="K345" s="61">
        <v>14570</v>
      </c>
      <c r="L345" s="62">
        <f t="shared" si="12"/>
        <v>0.14454045561665357</v>
      </c>
      <c r="M345" s="62">
        <f t="shared" si="13"/>
        <v>0.01816911250873515</v>
      </c>
    </row>
    <row r="346" spans="2:13" ht="20.25">
      <c r="B346" s="116"/>
      <c r="C346" s="113"/>
      <c r="D346" s="119"/>
      <c r="E346" s="60">
        <v>12.5</v>
      </c>
      <c r="F346" s="61">
        <v>14570</v>
      </c>
      <c r="G346" s="60">
        <v>14.5</v>
      </c>
      <c r="H346" s="61">
        <v>15720</v>
      </c>
      <c r="I346" s="60">
        <v>0.5</v>
      </c>
      <c r="J346" s="60">
        <v>15</v>
      </c>
      <c r="K346" s="61">
        <v>16030</v>
      </c>
      <c r="L346" s="62">
        <f t="shared" si="12"/>
        <v>0.10020590253946465</v>
      </c>
      <c r="M346" s="62">
        <f t="shared" si="13"/>
        <v>0.019720101781170483</v>
      </c>
    </row>
    <row r="347" spans="2:13" ht="21" thickBot="1">
      <c r="B347" s="116"/>
      <c r="C347" s="114"/>
      <c r="D347" s="119"/>
      <c r="E347" s="63">
        <v>15</v>
      </c>
      <c r="F347" s="64">
        <v>16030</v>
      </c>
      <c r="G347" s="63">
        <v>17.5</v>
      </c>
      <c r="H347" s="64">
        <v>17570</v>
      </c>
      <c r="I347" s="63">
        <v>0.5</v>
      </c>
      <c r="J347" s="63">
        <v>18</v>
      </c>
      <c r="K347" s="64">
        <v>17880</v>
      </c>
      <c r="L347" s="65">
        <f t="shared" si="12"/>
        <v>0.11540860885839052</v>
      </c>
      <c r="M347" s="65">
        <f t="shared" si="13"/>
        <v>0.017643710870802503</v>
      </c>
    </row>
    <row r="348" spans="2:13" ht="20.25">
      <c r="B348" s="115"/>
      <c r="C348" s="112"/>
      <c r="D348" s="118" t="s">
        <v>33</v>
      </c>
      <c r="E348" s="60">
        <v>1</v>
      </c>
      <c r="F348" s="61">
        <v>10700</v>
      </c>
      <c r="G348" s="60">
        <v>3.5</v>
      </c>
      <c r="H348" s="61">
        <v>12240</v>
      </c>
      <c r="I348" s="60">
        <v>2</v>
      </c>
      <c r="J348" s="60">
        <v>5</v>
      </c>
      <c r="K348" s="61">
        <v>13160</v>
      </c>
      <c r="L348" s="62">
        <f t="shared" si="12"/>
        <v>0.22990654205607478</v>
      </c>
      <c r="M348" s="62">
        <f t="shared" si="13"/>
        <v>0.07516339869281045</v>
      </c>
    </row>
    <row r="349" spans="2:13" ht="20.25">
      <c r="B349" s="116"/>
      <c r="C349" s="113"/>
      <c r="D349" s="119"/>
      <c r="E349" s="60">
        <v>4</v>
      </c>
      <c r="F349" s="61">
        <v>12530</v>
      </c>
      <c r="G349" s="60">
        <v>6.5</v>
      </c>
      <c r="H349" s="61">
        <v>14070</v>
      </c>
      <c r="I349" s="60">
        <v>1.5</v>
      </c>
      <c r="J349" s="60">
        <v>7.5</v>
      </c>
      <c r="K349" s="61">
        <v>14680</v>
      </c>
      <c r="L349" s="62">
        <f t="shared" si="12"/>
        <v>0.17158818834796488</v>
      </c>
      <c r="M349" s="62">
        <f t="shared" si="13"/>
        <v>0.0433546552949538</v>
      </c>
    </row>
    <row r="350" spans="2:13" ht="20.25">
      <c r="B350" s="116"/>
      <c r="C350" s="113"/>
      <c r="D350" s="119"/>
      <c r="E350" s="60">
        <v>7</v>
      </c>
      <c r="F350" s="61">
        <v>14380</v>
      </c>
      <c r="G350" s="60">
        <v>9.5</v>
      </c>
      <c r="H350" s="61">
        <v>15920</v>
      </c>
      <c r="I350" s="60">
        <v>1</v>
      </c>
      <c r="J350" s="60">
        <v>10</v>
      </c>
      <c r="K350" s="61">
        <v>16240</v>
      </c>
      <c r="L350" s="62">
        <f t="shared" si="12"/>
        <v>0.12934631432545202</v>
      </c>
      <c r="M350" s="62">
        <f t="shared" si="13"/>
        <v>0.020100502512562814</v>
      </c>
    </row>
    <row r="351" spans="2:13" ht="21" thickBot="1">
      <c r="B351" s="116"/>
      <c r="C351" s="113"/>
      <c r="D351" s="120"/>
      <c r="E351" s="63">
        <v>10</v>
      </c>
      <c r="F351" s="64">
        <v>16240</v>
      </c>
      <c r="G351" s="63">
        <v>12.5</v>
      </c>
      <c r="H351" s="64">
        <v>17550</v>
      </c>
      <c r="I351" s="63">
        <v>0.5</v>
      </c>
      <c r="J351" s="63">
        <v>12.5</v>
      </c>
      <c r="K351" s="64">
        <v>17890</v>
      </c>
      <c r="L351" s="65">
        <f t="shared" si="12"/>
        <v>0.10160098522167488</v>
      </c>
      <c r="M351" s="65">
        <f t="shared" si="13"/>
        <v>0.019373219373219373</v>
      </c>
    </row>
    <row r="352" spans="2:13" ht="20.25">
      <c r="B352" s="116"/>
      <c r="C352" s="113"/>
      <c r="D352" s="118" t="s">
        <v>34</v>
      </c>
      <c r="E352" s="60">
        <v>1</v>
      </c>
      <c r="F352" s="61">
        <v>13160</v>
      </c>
      <c r="G352" s="60">
        <v>2</v>
      </c>
      <c r="H352" s="61">
        <v>13910</v>
      </c>
      <c r="I352" s="60">
        <v>1.5</v>
      </c>
      <c r="J352" s="60">
        <v>3</v>
      </c>
      <c r="K352" s="61">
        <v>14660</v>
      </c>
      <c r="L352" s="62">
        <f t="shared" si="12"/>
        <v>0.11398176291793313</v>
      </c>
      <c r="M352" s="62">
        <f t="shared" si="13"/>
        <v>0.05391804457225018</v>
      </c>
    </row>
    <row r="353" spans="2:13" ht="20.25">
      <c r="B353" s="116"/>
      <c r="C353" s="113"/>
      <c r="D353" s="119"/>
      <c r="E353" s="60">
        <v>2.5</v>
      </c>
      <c r="F353" s="61">
        <v>14300</v>
      </c>
      <c r="G353" s="60">
        <v>4.5</v>
      </c>
      <c r="H353" s="61">
        <v>15800</v>
      </c>
      <c r="I353" s="60">
        <v>1</v>
      </c>
      <c r="J353" s="60">
        <v>5</v>
      </c>
      <c r="K353" s="61">
        <v>16190</v>
      </c>
      <c r="L353" s="62">
        <f t="shared" si="12"/>
        <v>0.13216783216783218</v>
      </c>
      <c r="M353" s="62">
        <f t="shared" si="13"/>
        <v>0.024683544303797468</v>
      </c>
    </row>
    <row r="354" spans="2:13" ht="21" thickBot="1">
      <c r="B354" s="116"/>
      <c r="C354" s="113"/>
      <c r="D354" s="120"/>
      <c r="E354" s="63">
        <v>5</v>
      </c>
      <c r="F354" s="64">
        <v>16190</v>
      </c>
      <c r="G354" s="63">
        <v>7</v>
      </c>
      <c r="H354" s="64">
        <v>17690</v>
      </c>
      <c r="I354" s="63">
        <v>0.5</v>
      </c>
      <c r="J354" s="63">
        <v>7.5</v>
      </c>
      <c r="K354" s="64">
        <v>18060</v>
      </c>
      <c r="L354" s="65">
        <f t="shared" si="12"/>
        <v>0.11550339715873996</v>
      </c>
      <c r="M354" s="65">
        <f t="shared" si="13"/>
        <v>0.020915771622385528</v>
      </c>
    </row>
    <row r="355" spans="2:13" ht="21" thickBot="1">
      <c r="B355" s="117"/>
      <c r="C355" s="114"/>
      <c r="D355" s="63" t="s">
        <v>35</v>
      </c>
      <c r="E355" s="63">
        <v>1</v>
      </c>
      <c r="F355" s="64">
        <v>16190</v>
      </c>
      <c r="G355" s="63">
        <v>2.5</v>
      </c>
      <c r="H355" s="64">
        <v>17560</v>
      </c>
      <c r="I355" s="63">
        <v>0.5</v>
      </c>
      <c r="J355" s="63">
        <v>3</v>
      </c>
      <c r="K355" s="64">
        <v>18010</v>
      </c>
      <c r="L355" s="65">
        <f t="shared" si="12"/>
        <v>0.11241507103150093</v>
      </c>
      <c r="M355" s="65">
        <f t="shared" si="13"/>
        <v>0.02562642369020501</v>
      </c>
    </row>
    <row r="356" spans="2:13" ht="20.25">
      <c r="B356" s="115">
        <v>14</v>
      </c>
      <c r="C356" s="112" t="s">
        <v>51</v>
      </c>
      <c r="D356" s="118" t="s">
        <v>52</v>
      </c>
      <c r="E356" s="60">
        <v>6</v>
      </c>
      <c r="F356" s="61">
        <v>6050</v>
      </c>
      <c r="G356" s="60">
        <v>11.5</v>
      </c>
      <c r="H356" s="61">
        <v>7480</v>
      </c>
      <c r="I356" s="60">
        <v>6</v>
      </c>
      <c r="J356" s="60">
        <v>14.5</v>
      </c>
      <c r="K356" s="61">
        <v>8430</v>
      </c>
      <c r="L356" s="62">
        <f t="shared" si="12"/>
        <v>0.3933884297520661</v>
      </c>
      <c r="M356" s="62">
        <f t="shared" si="13"/>
        <v>0.1270053475935829</v>
      </c>
    </row>
    <row r="357" spans="2:13" ht="21" thickBot="1">
      <c r="B357" s="116"/>
      <c r="C357" s="113"/>
      <c r="D357" s="120"/>
      <c r="E357" s="63">
        <v>12</v>
      </c>
      <c r="F357" s="64">
        <v>7640</v>
      </c>
      <c r="G357" s="63">
        <v>14.5</v>
      </c>
      <c r="H357" s="64">
        <v>8430</v>
      </c>
      <c r="I357" s="63">
        <v>2.5</v>
      </c>
      <c r="J357" s="63">
        <v>15</v>
      </c>
      <c r="K357" s="64">
        <v>8590</v>
      </c>
      <c r="L357" s="65">
        <f t="shared" si="12"/>
        <v>0.1243455497382199</v>
      </c>
      <c r="M357" s="65">
        <f t="shared" si="13"/>
        <v>0.018979833926453145</v>
      </c>
    </row>
    <row r="358" spans="2:13" ht="20.25">
      <c r="B358" s="116"/>
      <c r="C358" s="113"/>
      <c r="D358" s="118" t="s">
        <v>50</v>
      </c>
      <c r="E358" s="60">
        <v>3</v>
      </c>
      <c r="F358" s="61">
        <v>6470</v>
      </c>
      <c r="G358" s="60">
        <v>7.5</v>
      </c>
      <c r="H358" s="61">
        <v>7960</v>
      </c>
      <c r="I358" s="60">
        <v>5</v>
      </c>
      <c r="J358" s="60">
        <v>11</v>
      </c>
      <c r="K358" s="61">
        <v>9150</v>
      </c>
      <c r="L358" s="62">
        <f t="shared" si="12"/>
        <v>0.4142194744976816</v>
      </c>
      <c r="M358" s="62">
        <f t="shared" si="13"/>
        <v>0.14949748743718594</v>
      </c>
    </row>
    <row r="359" spans="2:13" ht="20.25">
      <c r="B359" s="116"/>
      <c r="C359" s="113"/>
      <c r="D359" s="119"/>
      <c r="E359" s="60">
        <v>8</v>
      </c>
      <c r="F359" s="61">
        <v>8120</v>
      </c>
      <c r="G359" s="60">
        <v>12</v>
      </c>
      <c r="H359" s="61">
        <v>9520</v>
      </c>
      <c r="I359" s="60">
        <v>3.5</v>
      </c>
      <c r="J359" s="60">
        <v>13.5</v>
      </c>
      <c r="K359" s="61">
        <v>10070</v>
      </c>
      <c r="L359" s="62">
        <f t="shared" si="12"/>
        <v>0.24014778325123154</v>
      </c>
      <c r="M359" s="62">
        <f t="shared" si="13"/>
        <v>0.05777310924369748</v>
      </c>
    </row>
    <row r="360" spans="2:13" ht="21" thickBot="1">
      <c r="B360" s="116"/>
      <c r="C360" s="113"/>
      <c r="D360" s="120"/>
      <c r="E360" s="63">
        <v>12.5</v>
      </c>
      <c r="F360" s="64">
        <v>9710</v>
      </c>
      <c r="G360" s="63">
        <v>13.5</v>
      </c>
      <c r="H360" s="64">
        <v>10070</v>
      </c>
      <c r="I360" s="63">
        <v>1.5</v>
      </c>
      <c r="J360" s="63">
        <v>14</v>
      </c>
      <c r="K360" s="64">
        <v>10280</v>
      </c>
      <c r="L360" s="65">
        <f t="shared" si="12"/>
        <v>0.05870236869207003</v>
      </c>
      <c r="M360" s="65">
        <f t="shared" si="13"/>
        <v>0.020854021847070508</v>
      </c>
    </row>
    <row r="361" spans="2:13" ht="20.25">
      <c r="B361" s="116"/>
      <c r="C361" s="113"/>
      <c r="D361" s="118" t="s">
        <v>47</v>
      </c>
      <c r="E361" s="60">
        <v>1</v>
      </c>
      <c r="F361" s="61">
        <v>7140</v>
      </c>
      <c r="G361" s="60">
        <v>3</v>
      </c>
      <c r="H361" s="61">
        <v>7940</v>
      </c>
      <c r="I361" s="60">
        <v>4.5</v>
      </c>
      <c r="J361" s="60">
        <v>6</v>
      </c>
      <c r="K361" s="61">
        <v>9150</v>
      </c>
      <c r="L361" s="62">
        <f t="shared" si="12"/>
        <v>0.2815126050420168</v>
      </c>
      <c r="M361" s="62">
        <f t="shared" si="13"/>
        <v>0.15239294710327456</v>
      </c>
    </row>
    <row r="362" spans="2:13" ht="20.25">
      <c r="B362" s="116"/>
      <c r="C362" s="113"/>
      <c r="D362" s="119"/>
      <c r="E362" s="60">
        <v>3.5</v>
      </c>
      <c r="F362" s="61">
        <v>8130</v>
      </c>
      <c r="G362" s="60">
        <v>7.5</v>
      </c>
      <c r="H362" s="61">
        <v>9740</v>
      </c>
      <c r="I362" s="60">
        <v>3</v>
      </c>
      <c r="J362" s="60">
        <v>10</v>
      </c>
      <c r="K362" s="61">
        <v>10760</v>
      </c>
      <c r="L362" s="62">
        <f t="shared" si="12"/>
        <v>0.3234932349323493</v>
      </c>
      <c r="M362" s="62">
        <f t="shared" si="13"/>
        <v>0.10472279260780287</v>
      </c>
    </row>
    <row r="363" spans="2:13" ht="20.25">
      <c r="B363" s="116"/>
      <c r="C363" s="113"/>
      <c r="D363" s="119"/>
      <c r="E363" s="60">
        <v>8</v>
      </c>
      <c r="F363" s="61">
        <v>9950</v>
      </c>
      <c r="G363" s="60">
        <v>12.5</v>
      </c>
      <c r="H363" s="61">
        <v>11860</v>
      </c>
      <c r="I363" s="60">
        <v>2.5</v>
      </c>
      <c r="J363" s="60">
        <v>13.5</v>
      </c>
      <c r="K363" s="61">
        <v>12330</v>
      </c>
      <c r="L363" s="62">
        <f t="shared" si="12"/>
        <v>0.23919597989949748</v>
      </c>
      <c r="M363" s="62">
        <f t="shared" si="13"/>
        <v>0.03962900505902192</v>
      </c>
    </row>
    <row r="364" spans="2:13" ht="20.25">
      <c r="B364" s="116"/>
      <c r="C364" s="113"/>
      <c r="D364" s="119"/>
      <c r="E364" s="60">
        <v>13</v>
      </c>
      <c r="F364" s="61">
        <v>12090</v>
      </c>
      <c r="G364" s="60">
        <v>16</v>
      </c>
      <c r="H364" s="61">
        <v>13570</v>
      </c>
      <c r="I364" s="60">
        <v>1</v>
      </c>
      <c r="J364" s="60">
        <v>16.5</v>
      </c>
      <c r="K364" s="61">
        <v>13820</v>
      </c>
      <c r="L364" s="62">
        <f t="shared" si="12"/>
        <v>0.14309346567411083</v>
      </c>
      <c r="M364" s="62">
        <f t="shared" si="13"/>
        <v>0.018422991893883568</v>
      </c>
    </row>
    <row r="365" spans="2:13" ht="21" thickBot="1">
      <c r="B365" s="116"/>
      <c r="C365" s="113"/>
      <c r="D365" s="119"/>
      <c r="E365" s="63">
        <v>16.5</v>
      </c>
      <c r="F365" s="64">
        <v>13820</v>
      </c>
      <c r="G365" s="63">
        <v>19.5</v>
      </c>
      <c r="H365" s="64">
        <v>15290</v>
      </c>
      <c r="I365" s="63">
        <v>0.5</v>
      </c>
      <c r="J365" s="63">
        <v>20</v>
      </c>
      <c r="K365" s="64">
        <v>15540</v>
      </c>
      <c r="L365" s="65">
        <f t="shared" si="12"/>
        <v>0.12445730824891461</v>
      </c>
      <c r="M365" s="65">
        <f t="shared" si="13"/>
        <v>0.016350555918901243</v>
      </c>
    </row>
    <row r="366" spans="2:13" ht="20.25">
      <c r="B366" s="115"/>
      <c r="C366" s="112"/>
      <c r="D366" s="118" t="s">
        <v>41</v>
      </c>
      <c r="E366" s="60">
        <v>1</v>
      </c>
      <c r="F366" s="61">
        <v>8740</v>
      </c>
      <c r="G366" s="60">
        <v>3.5</v>
      </c>
      <c r="H366" s="61">
        <v>9960</v>
      </c>
      <c r="I366" s="60">
        <v>3</v>
      </c>
      <c r="J366" s="60">
        <v>5.5</v>
      </c>
      <c r="K366" s="61">
        <v>10950</v>
      </c>
      <c r="L366" s="62">
        <f t="shared" si="12"/>
        <v>0.2528604118993135</v>
      </c>
      <c r="M366" s="62">
        <f t="shared" si="13"/>
        <v>0.09939759036144578</v>
      </c>
    </row>
    <row r="367" spans="2:13" ht="20.25">
      <c r="B367" s="116"/>
      <c r="C367" s="113"/>
      <c r="D367" s="119"/>
      <c r="E367" s="60">
        <v>4</v>
      </c>
      <c r="F367" s="61">
        <v>10190</v>
      </c>
      <c r="G367" s="60">
        <v>7</v>
      </c>
      <c r="H367" s="61">
        <v>11700</v>
      </c>
      <c r="I367" s="60">
        <v>2</v>
      </c>
      <c r="J367" s="60">
        <v>8.5</v>
      </c>
      <c r="K367" s="61">
        <v>12470</v>
      </c>
      <c r="L367" s="62">
        <f t="shared" si="12"/>
        <v>0.2237487733071639</v>
      </c>
      <c r="M367" s="62">
        <f t="shared" si="13"/>
        <v>0.06581196581196581</v>
      </c>
    </row>
    <row r="368" spans="2:13" ht="20.25">
      <c r="B368" s="116"/>
      <c r="C368" s="113"/>
      <c r="D368" s="119"/>
      <c r="E368" s="60">
        <v>7.5</v>
      </c>
      <c r="F368" s="61">
        <v>11960</v>
      </c>
      <c r="G368" s="60">
        <v>10.5</v>
      </c>
      <c r="H368" s="61">
        <v>13500</v>
      </c>
      <c r="I368" s="60">
        <v>1.5</v>
      </c>
      <c r="J368" s="60">
        <v>11.5</v>
      </c>
      <c r="K368" s="61">
        <v>14030</v>
      </c>
      <c r="L368" s="62">
        <f t="shared" si="12"/>
        <v>0.17307692307692307</v>
      </c>
      <c r="M368" s="62">
        <f t="shared" si="13"/>
        <v>0.03925925925925926</v>
      </c>
    </row>
    <row r="369" spans="2:13" ht="21" thickBot="1">
      <c r="B369" s="116"/>
      <c r="C369" s="113"/>
      <c r="D369" s="120"/>
      <c r="E369" s="63">
        <v>11</v>
      </c>
      <c r="F369" s="64">
        <v>13760</v>
      </c>
      <c r="G369" s="63">
        <v>14</v>
      </c>
      <c r="H369" s="64">
        <v>15440</v>
      </c>
      <c r="I369" s="63">
        <v>1</v>
      </c>
      <c r="J369" s="63">
        <v>14.5</v>
      </c>
      <c r="K369" s="64">
        <v>15720</v>
      </c>
      <c r="L369" s="65">
        <f t="shared" si="12"/>
        <v>0.14244186046511628</v>
      </c>
      <c r="M369" s="65">
        <f t="shared" si="13"/>
        <v>0.018134715025906734</v>
      </c>
    </row>
    <row r="370" spans="2:13" ht="20.25">
      <c r="B370" s="116"/>
      <c r="C370" s="113"/>
      <c r="D370" s="118" t="s">
        <v>33</v>
      </c>
      <c r="E370" s="60">
        <v>1</v>
      </c>
      <c r="F370" s="61">
        <v>10700</v>
      </c>
      <c r="G370" s="60">
        <v>2.5</v>
      </c>
      <c r="H370" s="61">
        <v>11620</v>
      </c>
      <c r="I370" s="60">
        <v>2</v>
      </c>
      <c r="J370" s="60">
        <v>4</v>
      </c>
      <c r="K370" s="61">
        <v>12530</v>
      </c>
      <c r="L370" s="62">
        <f t="shared" si="12"/>
        <v>0.17102803738317757</v>
      </c>
      <c r="M370" s="62">
        <f t="shared" si="13"/>
        <v>0.0783132530120482</v>
      </c>
    </row>
    <row r="371" spans="2:13" ht="20.25">
      <c r="B371" s="116"/>
      <c r="C371" s="113"/>
      <c r="D371" s="119"/>
      <c r="E371" s="60">
        <v>3</v>
      </c>
      <c r="F371" s="61">
        <v>11920</v>
      </c>
      <c r="G371" s="60">
        <v>5.5</v>
      </c>
      <c r="H371" s="61">
        <v>13470</v>
      </c>
      <c r="I371" s="60">
        <v>1.5</v>
      </c>
      <c r="J371" s="60">
        <v>6.5</v>
      </c>
      <c r="K371" s="61">
        <v>14070</v>
      </c>
      <c r="L371" s="62">
        <f t="shared" si="12"/>
        <v>0.18036912751677853</v>
      </c>
      <c r="M371" s="62">
        <f t="shared" si="13"/>
        <v>0.044543429844097995</v>
      </c>
    </row>
    <row r="372" spans="2:13" ht="21" thickBot="1">
      <c r="B372" s="117"/>
      <c r="C372" s="114"/>
      <c r="D372" s="120"/>
      <c r="E372" s="63">
        <v>6</v>
      </c>
      <c r="F372" s="64">
        <v>13770</v>
      </c>
      <c r="G372" s="63">
        <v>8.5</v>
      </c>
      <c r="H372" s="64">
        <v>15290</v>
      </c>
      <c r="I372" s="63">
        <v>1</v>
      </c>
      <c r="J372" s="63">
        <v>9</v>
      </c>
      <c r="K372" s="64">
        <v>15610</v>
      </c>
      <c r="L372" s="65">
        <f t="shared" si="12"/>
        <v>0.1336238198983297</v>
      </c>
      <c r="M372" s="65">
        <f t="shared" si="13"/>
        <v>0.020928711576193592</v>
      </c>
    </row>
    <row r="373" spans="2:13" ht="20.25">
      <c r="B373" s="115">
        <v>15</v>
      </c>
      <c r="C373" s="112" t="s">
        <v>58</v>
      </c>
      <c r="D373" s="118" t="s">
        <v>52</v>
      </c>
      <c r="E373" s="60">
        <v>3</v>
      </c>
      <c r="F373" s="61">
        <v>5340</v>
      </c>
      <c r="G373" s="60">
        <v>10</v>
      </c>
      <c r="H373" s="61">
        <v>7050</v>
      </c>
      <c r="I373" s="60">
        <v>6.5</v>
      </c>
      <c r="J373" s="60">
        <v>14</v>
      </c>
      <c r="K373" s="61">
        <v>8260</v>
      </c>
      <c r="L373" s="62">
        <f t="shared" si="12"/>
        <v>0.5468164794007491</v>
      </c>
      <c r="M373" s="62">
        <f t="shared" si="13"/>
        <v>0.17163120567375886</v>
      </c>
    </row>
    <row r="374" spans="2:13" ht="21" thickBot="1">
      <c r="B374" s="116"/>
      <c r="C374" s="113"/>
      <c r="D374" s="120"/>
      <c r="E374" s="63">
        <v>10.5</v>
      </c>
      <c r="F374" s="64">
        <v>7210</v>
      </c>
      <c r="G374" s="63">
        <v>14.5</v>
      </c>
      <c r="H374" s="64">
        <v>8430</v>
      </c>
      <c r="I374" s="63">
        <v>4</v>
      </c>
      <c r="J374" s="63">
        <v>15</v>
      </c>
      <c r="K374" s="64">
        <v>8590</v>
      </c>
      <c r="L374" s="65">
        <f t="shared" si="12"/>
        <v>0.1914008321775312</v>
      </c>
      <c r="M374" s="65">
        <f t="shared" si="13"/>
        <v>0.018979833926453145</v>
      </c>
    </row>
    <row r="375" spans="2:13" ht="20.25">
      <c r="B375" s="116"/>
      <c r="C375" s="113"/>
      <c r="D375" s="118" t="s">
        <v>50</v>
      </c>
      <c r="E375" s="60">
        <v>1</v>
      </c>
      <c r="F375" s="61">
        <v>5810</v>
      </c>
      <c r="G375" s="60">
        <v>4.5</v>
      </c>
      <c r="H375" s="61">
        <v>6970</v>
      </c>
      <c r="I375" s="60">
        <v>5.5</v>
      </c>
      <c r="J375" s="60">
        <v>8.5</v>
      </c>
      <c r="K375" s="61">
        <v>8290</v>
      </c>
      <c r="L375" s="62">
        <f t="shared" si="12"/>
        <v>0.4268502581755594</v>
      </c>
      <c r="M375" s="62">
        <f t="shared" si="13"/>
        <v>0.18938307030129126</v>
      </c>
    </row>
    <row r="376" spans="2:13" ht="20.25">
      <c r="B376" s="116"/>
      <c r="C376" s="113"/>
      <c r="D376" s="119"/>
      <c r="E376" s="60">
        <v>5</v>
      </c>
      <c r="F376" s="61">
        <v>7140</v>
      </c>
      <c r="G376" s="60">
        <v>9.5</v>
      </c>
      <c r="H376" s="61">
        <v>8610</v>
      </c>
      <c r="I376" s="60">
        <v>4</v>
      </c>
      <c r="J376" s="60">
        <v>12.5</v>
      </c>
      <c r="K376" s="61">
        <v>9710</v>
      </c>
      <c r="L376" s="62">
        <f t="shared" si="12"/>
        <v>0.3599439775910364</v>
      </c>
      <c r="M376" s="62">
        <f t="shared" si="13"/>
        <v>0.12775842044134728</v>
      </c>
    </row>
    <row r="377" spans="2:13" ht="21" thickBot="1">
      <c r="B377" s="116"/>
      <c r="C377" s="113"/>
      <c r="D377" s="120"/>
      <c r="E377" s="63">
        <v>10</v>
      </c>
      <c r="F377" s="64">
        <v>8800</v>
      </c>
      <c r="G377" s="63">
        <v>13.5</v>
      </c>
      <c r="H377" s="64">
        <v>10070</v>
      </c>
      <c r="I377" s="63">
        <v>3</v>
      </c>
      <c r="J377" s="63">
        <v>14</v>
      </c>
      <c r="K377" s="64">
        <v>10280</v>
      </c>
      <c r="L377" s="65">
        <f t="shared" si="12"/>
        <v>0.16818181818181818</v>
      </c>
      <c r="M377" s="65">
        <f t="shared" si="13"/>
        <v>0.020854021847070508</v>
      </c>
    </row>
    <row r="378" spans="2:13" ht="20.25">
      <c r="B378" s="116"/>
      <c r="C378" s="113"/>
      <c r="D378" s="118" t="s">
        <v>47</v>
      </c>
      <c r="E378" s="60">
        <v>1</v>
      </c>
      <c r="F378" s="61">
        <v>7140</v>
      </c>
      <c r="G378" s="60">
        <v>5</v>
      </c>
      <c r="H378" s="61">
        <v>8740</v>
      </c>
      <c r="I378" s="60">
        <v>3.5</v>
      </c>
      <c r="J378" s="60">
        <v>7.5</v>
      </c>
      <c r="K378" s="61">
        <v>9740</v>
      </c>
      <c r="L378" s="62">
        <f t="shared" si="12"/>
        <v>0.3641456582633053</v>
      </c>
      <c r="M378" s="62">
        <f t="shared" si="13"/>
        <v>0.11441647597254005</v>
      </c>
    </row>
    <row r="379" spans="2:13" ht="20.25">
      <c r="B379" s="116"/>
      <c r="C379" s="113"/>
      <c r="D379" s="119"/>
      <c r="E379" s="60">
        <v>5.5</v>
      </c>
      <c r="F379" s="61">
        <v>8930</v>
      </c>
      <c r="G379" s="60">
        <v>9</v>
      </c>
      <c r="H379" s="61">
        <v>10350</v>
      </c>
      <c r="I379" s="60">
        <v>2.5</v>
      </c>
      <c r="J379" s="60">
        <v>11</v>
      </c>
      <c r="K379" s="61">
        <v>11180</v>
      </c>
      <c r="L379" s="62">
        <f t="shared" si="12"/>
        <v>0.251959686450168</v>
      </c>
      <c r="M379" s="62">
        <f t="shared" si="13"/>
        <v>0.08019323671497584</v>
      </c>
    </row>
    <row r="380" spans="2:13" ht="20.25">
      <c r="B380" s="116"/>
      <c r="C380" s="113"/>
      <c r="D380" s="119"/>
      <c r="E380" s="60">
        <v>9.5</v>
      </c>
      <c r="F380" s="61">
        <v>10540</v>
      </c>
      <c r="G380" s="60">
        <v>13</v>
      </c>
      <c r="H380" s="61">
        <v>12090</v>
      </c>
      <c r="I380" s="60">
        <v>2</v>
      </c>
      <c r="J380" s="60">
        <v>14</v>
      </c>
      <c r="K380" s="61">
        <v>12560</v>
      </c>
      <c r="L380" s="62">
        <f t="shared" si="12"/>
        <v>0.19165085388994307</v>
      </c>
      <c r="M380" s="62">
        <f t="shared" si="13"/>
        <v>0.03887510339123242</v>
      </c>
    </row>
    <row r="381" spans="2:13" ht="21" thickBot="1">
      <c r="B381" s="116"/>
      <c r="C381" s="113"/>
      <c r="D381" s="120"/>
      <c r="E381" s="63">
        <v>13.5</v>
      </c>
      <c r="F381" s="64">
        <v>12330</v>
      </c>
      <c r="G381" s="63">
        <v>16</v>
      </c>
      <c r="H381" s="64">
        <v>13570</v>
      </c>
      <c r="I381" s="63">
        <v>1</v>
      </c>
      <c r="J381" s="63">
        <v>16.5</v>
      </c>
      <c r="K381" s="64">
        <v>13820</v>
      </c>
      <c r="L381" s="65">
        <f t="shared" si="12"/>
        <v>0.12084347120843471</v>
      </c>
      <c r="M381" s="65">
        <f t="shared" si="13"/>
        <v>0.018422991893883568</v>
      </c>
    </row>
    <row r="382" spans="2:13" ht="20.25">
      <c r="B382" s="116"/>
      <c r="C382" s="113"/>
      <c r="D382" s="118" t="s">
        <v>41</v>
      </c>
      <c r="E382" s="60">
        <v>1</v>
      </c>
      <c r="F382" s="61">
        <v>8740</v>
      </c>
      <c r="G382" s="60">
        <v>4</v>
      </c>
      <c r="H382" s="61">
        <v>10190</v>
      </c>
      <c r="I382" s="60">
        <v>2.5</v>
      </c>
      <c r="J382" s="60">
        <v>5.5</v>
      </c>
      <c r="K382" s="61">
        <v>10950</v>
      </c>
      <c r="L382" s="62">
        <f t="shared" si="12"/>
        <v>0.2528604118993135</v>
      </c>
      <c r="M382" s="62">
        <f t="shared" si="13"/>
        <v>0.0745829244357213</v>
      </c>
    </row>
    <row r="383" spans="2:13" ht="20.25">
      <c r="B383" s="116"/>
      <c r="C383" s="113"/>
      <c r="D383" s="119"/>
      <c r="E383" s="60">
        <v>4.5</v>
      </c>
      <c r="F383" s="61">
        <v>10440</v>
      </c>
      <c r="G383" s="60">
        <v>7.5</v>
      </c>
      <c r="H383" s="61">
        <v>11960</v>
      </c>
      <c r="I383" s="60">
        <v>1.5</v>
      </c>
      <c r="J383" s="60">
        <v>8.5</v>
      </c>
      <c r="K383" s="61">
        <v>12470</v>
      </c>
      <c r="L383" s="62">
        <f t="shared" si="12"/>
        <v>0.19444444444444445</v>
      </c>
      <c r="M383" s="62">
        <f t="shared" si="13"/>
        <v>0.042642140468227424</v>
      </c>
    </row>
    <row r="384" spans="2:13" ht="21" thickBot="1">
      <c r="B384" s="116"/>
      <c r="C384" s="113"/>
      <c r="D384" s="120"/>
      <c r="E384" s="63">
        <v>8</v>
      </c>
      <c r="F384" s="64">
        <v>12220</v>
      </c>
      <c r="G384" s="63">
        <v>10.5</v>
      </c>
      <c r="H384" s="64">
        <v>13500</v>
      </c>
      <c r="I384" s="63">
        <v>1</v>
      </c>
      <c r="J384" s="63">
        <v>11</v>
      </c>
      <c r="K384" s="64">
        <v>13760</v>
      </c>
      <c r="L384" s="65">
        <f>(K384-F384)/F384</f>
        <v>0.1260229132569558</v>
      </c>
      <c r="M384" s="65">
        <f>(K384-H384)/H384</f>
        <v>0.01925925925925926</v>
      </c>
    </row>
    <row r="385" spans="2:13" ht="20.25">
      <c r="B385" s="116"/>
      <c r="C385" s="113"/>
      <c r="D385" s="118" t="s">
        <v>33</v>
      </c>
      <c r="E385" s="60">
        <v>1</v>
      </c>
      <c r="F385" s="61">
        <v>10700</v>
      </c>
      <c r="G385" s="60">
        <v>3</v>
      </c>
      <c r="H385" s="61">
        <v>11920</v>
      </c>
      <c r="I385" s="60">
        <v>1.5</v>
      </c>
      <c r="J385" s="60">
        <v>4</v>
      </c>
      <c r="K385" s="61">
        <v>12530</v>
      </c>
      <c r="L385" s="62">
        <f>(K385-F385)/F385</f>
        <v>0.17102803738317757</v>
      </c>
      <c r="M385" s="62">
        <f>(K385-H385)/H385</f>
        <v>0.051174496644295304</v>
      </c>
    </row>
    <row r="386" spans="2:13" ht="20.25">
      <c r="B386" s="116"/>
      <c r="C386" s="113"/>
      <c r="D386" s="119"/>
      <c r="E386" s="60">
        <v>3.5</v>
      </c>
      <c r="F386" s="61">
        <v>12240</v>
      </c>
      <c r="G386" s="60">
        <v>5.5</v>
      </c>
      <c r="H386" s="61">
        <v>13470</v>
      </c>
      <c r="I386" s="60">
        <v>1</v>
      </c>
      <c r="J386" s="60">
        <v>6</v>
      </c>
      <c r="K386" s="61">
        <v>13770</v>
      </c>
      <c r="L386" s="62">
        <f>(K386-F386)/F386</f>
        <v>0.125</v>
      </c>
      <c r="M386" s="62">
        <f>(K386-H386)/H386</f>
        <v>0.022271714922048998</v>
      </c>
    </row>
    <row r="387" spans="2:13" ht="21" thickBot="1">
      <c r="B387" s="117"/>
      <c r="C387" s="114"/>
      <c r="D387" s="120"/>
      <c r="E387" s="63"/>
      <c r="F387" s="63"/>
      <c r="G387" s="69"/>
      <c r="H387" s="69"/>
      <c r="I387" s="69"/>
      <c r="J387" s="69"/>
      <c r="K387" s="69"/>
      <c r="L387" s="69"/>
      <c r="M387" s="69"/>
    </row>
    <row r="388" spans="12:14" ht="14.25">
      <c r="L388" s="55"/>
      <c r="M388" s="55"/>
      <c r="N388" s="55"/>
    </row>
    <row r="389" spans="12:14" ht="14.25">
      <c r="L389" s="75">
        <f>MIN($L$3:$L$387)</f>
        <v>0.03274336283185841</v>
      </c>
      <c r="M389" s="75">
        <f>MIN($M$3:$M$387)</f>
        <v>0.015147342329936657</v>
      </c>
      <c r="N389" s="55"/>
    </row>
    <row r="390" spans="12:14" ht="14.25">
      <c r="L390" s="75">
        <f>AVERAGE($L$3:$L$387)</f>
        <v>0.1909843191737523</v>
      </c>
      <c r="M390" s="75">
        <f>AVERAGE($M$3:$M$387)</f>
        <v>0.07947845688231307</v>
      </c>
      <c r="N390" s="76">
        <f>AVERAGE(L390:M390)</f>
        <v>0.1352313880280327</v>
      </c>
    </row>
    <row r="391" spans="12:14" ht="14.25">
      <c r="L391" s="75">
        <f>MAX($L$3:$L$387)</f>
        <v>0.633954857703631</v>
      </c>
      <c r="M391" s="75">
        <f>MAX($M$3:$M$387)</f>
        <v>1.5003631082062454</v>
      </c>
      <c r="N391" s="55"/>
    </row>
    <row r="392" spans="12:14" ht="14.25">
      <c r="L392" s="55"/>
      <c r="M392" s="55"/>
      <c r="N392" s="55"/>
    </row>
    <row r="393" spans="12:14" ht="14.25">
      <c r="L393" s="55"/>
      <c r="M393" s="55"/>
      <c r="N393" s="55"/>
    </row>
    <row r="394" spans="12:14" ht="14.25">
      <c r="L394" s="55"/>
      <c r="M394" s="55"/>
      <c r="N394" s="55"/>
    </row>
    <row r="395" spans="12:14" ht="14.25">
      <c r="L395" s="55"/>
      <c r="M395" s="55"/>
      <c r="N395" s="55"/>
    </row>
    <row r="396" spans="12:14" ht="14.25">
      <c r="L396" s="55"/>
      <c r="M396" s="55"/>
      <c r="N396" s="55"/>
    </row>
  </sheetData>
  <sheetProtection/>
  <mergeCells count="140">
    <mergeCell ref="B3:B6"/>
    <mergeCell ref="C3:C6"/>
    <mergeCell ref="D3:D6"/>
    <mergeCell ref="B7:B26"/>
    <mergeCell ref="D7:D10"/>
    <mergeCell ref="D11:D16"/>
    <mergeCell ref="D17:D21"/>
    <mergeCell ref="D22:D26"/>
    <mergeCell ref="C7:C26"/>
    <mergeCell ref="B27:B44"/>
    <mergeCell ref="D27:D29"/>
    <mergeCell ref="D30:D33"/>
    <mergeCell ref="D34:D39"/>
    <mergeCell ref="D40:D44"/>
    <mergeCell ref="B45:B49"/>
    <mergeCell ref="C45:C49"/>
    <mergeCell ref="D45:D49"/>
    <mergeCell ref="C27:C44"/>
    <mergeCell ref="B50:B63"/>
    <mergeCell ref="C50:C63"/>
    <mergeCell ref="D50:D52"/>
    <mergeCell ref="D53:D57"/>
    <mergeCell ref="D58:D63"/>
    <mergeCell ref="B64:B74"/>
    <mergeCell ref="C64:C74"/>
    <mergeCell ref="D64:D69"/>
    <mergeCell ref="D70:D74"/>
    <mergeCell ref="B75:B83"/>
    <mergeCell ref="D75:D77"/>
    <mergeCell ref="D78:D83"/>
    <mergeCell ref="B84:B100"/>
    <mergeCell ref="C84:C100"/>
    <mergeCell ref="D84:D89"/>
    <mergeCell ref="D90:D95"/>
    <mergeCell ref="D96:D100"/>
    <mergeCell ref="C75:C83"/>
    <mergeCell ref="B101:B117"/>
    <mergeCell ref="C101:C117"/>
    <mergeCell ref="D101:D104"/>
    <mergeCell ref="D105:D110"/>
    <mergeCell ref="D111:D117"/>
    <mergeCell ref="B118:B129"/>
    <mergeCell ref="C118:C129"/>
    <mergeCell ref="D118:D123"/>
    <mergeCell ref="D124:D129"/>
    <mergeCell ref="B130:B135"/>
    <mergeCell ref="C130:C135"/>
    <mergeCell ref="D130:D135"/>
    <mergeCell ref="B136:B152"/>
    <mergeCell ref="C136:C152"/>
    <mergeCell ref="D136:D142"/>
    <mergeCell ref="D143:D152"/>
    <mergeCell ref="B153:B165"/>
    <mergeCell ref="C153:C165"/>
    <mergeCell ref="D153:D160"/>
    <mergeCell ref="D161:D165"/>
    <mergeCell ref="B166:B171"/>
    <mergeCell ref="D166:D171"/>
    <mergeCell ref="B172:B188"/>
    <mergeCell ref="C172:C188"/>
    <mergeCell ref="D172:D178"/>
    <mergeCell ref="D179:D188"/>
    <mergeCell ref="B189:B203"/>
    <mergeCell ref="C189:C203"/>
    <mergeCell ref="D189:D197"/>
    <mergeCell ref="D198:D202"/>
    <mergeCell ref="B204:B207"/>
    <mergeCell ref="D204:D207"/>
    <mergeCell ref="B208:B224"/>
    <mergeCell ref="C208:C224"/>
    <mergeCell ref="D208:D214"/>
    <mergeCell ref="D215:D224"/>
    <mergeCell ref="B225:B236"/>
    <mergeCell ref="C225:C236"/>
    <mergeCell ref="D225:D231"/>
    <mergeCell ref="D232:D235"/>
    <mergeCell ref="B237:B246"/>
    <mergeCell ref="C237:C246"/>
    <mergeCell ref="D237:D239"/>
    <mergeCell ref="D240:D246"/>
    <mergeCell ref="B247:B264"/>
    <mergeCell ref="C247:C264"/>
    <mergeCell ref="D247:D253"/>
    <mergeCell ref="D254:D258"/>
    <mergeCell ref="D259:D262"/>
    <mergeCell ref="D263:D264"/>
    <mergeCell ref="B265:B284"/>
    <mergeCell ref="D265:D267"/>
    <mergeCell ref="D268:D272"/>
    <mergeCell ref="D273:D279"/>
    <mergeCell ref="D280:D284"/>
    <mergeCell ref="B285:B292"/>
    <mergeCell ref="C285:C292"/>
    <mergeCell ref="D285:D289"/>
    <mergeCell ref="D290:D292"/>
    <mergeCell ref="C265:C284"/>
    <mergeCell ref="B293:B302"/>
    <mergeCell ref="C293:C302"/>
    <mergeCell ref="D293:D296"/>
    <mergeCell ref="D297:D302"/>
    <mergeCell ref="B303:B316"/>
    <mergeCell ref="C303:C316"/>
    <mergeCell ref="D303:D308"/>
    <mergeCell ref="D309:D312"/>
    <mergeCell ref="D313:D315"/>
    <mergeCell ref="D343:D347"/>
    <mergeCell ref="C339:C347"/>
    <mergeCell ref="B317:B333"/>
    <mergeCell ref="C317:C333"/>
    <mergeCell ref="D317:D318"/>
    <mergeCell ref="D319:D322"/>
    <mergeCell ref="D323:D328"/>
    <mergeCell ref="D329:D333"/>
    <mergeCell ref="B356:B365"/>
    <mergeCell ref="C356:C365"/>
    <mergeCell ref="D356:D357"/>
    <mergeCell ref="D358:D360"/>
    <mergeCell ref="D361:D365"/>
    <mergeCell ref="D334:D336"/>
    <mergeCell ref="D337:D338"/>
    <mergeCell ref="B339:B347"/>
    <mergeCell ref="D339:D340"/>
    <mergeCell ref="D341:D342"/>
    <mergeCell ref="B373:B387"/>
    <mergeCell ref="D373:D374"/>
    <mergeCell ref="D375:D377"/>
    <mergeCell ref="D378:D381"/>
    <mergeCell ref="D382:D384"/>
    <mergeCell ref="D385:D387"/>
    <mergeCell ref="C373:C387"/>
    <mergeCell ref="C366:C372"/>
    <mergeCell ref="B348:B355"/>
    <mergeCell ref="C348:C355"/>
    <mergeCell ref="B334:B338"/>
    <mergeCell ref="C334:C338"/>
    <mergeCell ref="D366:D369"/>
    <mergeCell ref="D370:D372"/>
    <mergeCell ref="B366:B372"/>
    <mergeCell ref="D348:D351"/>
    <mergeCell ref="D352:D35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Q14" sqref="Q14"/>
    </sheetView>
  </sheetViews>
  <sheetFormatPr defaultColWidth="9.140625" defaultRowHeight="15"/>
  <cols>
    <col min="1" max="1" width="3.421875" style="0" bestFit="1" customWidth="1"/>
    <col min="2" max="3" width="7.00390625" style="0" customWidth="1"/>
    <col min="4" max="4" width="4.00390625" style="0" customWidth="1"/>
    <col min="5" max="5" width="4.00390625" style="0" bestFit="1" customWidth="1"/>
    <col min="6" max="6" width="7.140625" style="0" customWidth="1"/>
    <col min="7" max="7" width="7.57421875" style="0" customWidth="1"/>
    <col min="8" max="8" width="4.140625" style="0" bestFit="1" customWidth="1"/>
    <col min="9" max="9" width="4.140625" style="0" customWidth="1"/>
    <col min="12" max="12" width="4.140625" style="0" bestFit="1" customWidth="1"/>
    <col min="13" max="13" width="5.421875" style="0" bestFit="1" customWidth="1"/>
  </cols>
  <sheetData>
    <row r="1" spans="1:19" ht="14.2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</row>
    <row r="2" spans="1:19" ht="14.2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1:19" ht="15" customHeight="1">
      <c r="A3" s="34" t="s">
        <v>1</v>
      </c>
      <c r="B3" s="123" t="s">
        <v>30</v>
      </c>
      <c r="C3" s="123"/>
      <c r="D3" s="123"/>
      <c r="E3" s="123"/>
      <c r="F3" s="123" t="s">
        <v>29</v>
      </c>
      <c r="G3" s="123"/>
      <c r="H3" s="123"/>
      <c r="I3" s="123"/>
      <c r="J3" s="123" t="s">
        <v>31</v>
      </c>
      <c r="K3" s="123"/>
      <c r="L3" s="123"/>
      <c r="M3" s="123"/>
      <c r="N3" s="55"/>
      <c r="O3" s="55"/>
      <c r="P3" s="55"/>
      <c r="Q3" s="55"/>
      <c r="R3" s="55"/>
      <c r="S3" s="55"/>
    </row>
    <row r="4" spans="1:19" ht="15">
      <c r="A4" s="29">
        <v>24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55"/>
      <c r="O4" s="55"/>
      <c r="P4" s="55"/>
      <c r="Q4" s="55"/>
      <c r="R4" s="55"/>
      <c r="S4" s="55"/>
    </row>
    <row r="5" spans="1:19" ht="15">
      <c r="A5" s="32">
        <v>23.5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55"/>
      <c r="O5" s="55"/>
      <c r="P5" s="55"/>
      <c r="Q5" s="55"/>
      <c r="R5" s="55"/>
      <c r="S5" s="55"/>
    </row>
    <row r="6" spans="1:19" ht="15">
      <c r="A6" s="33">
        <v>23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55"/>
      <c r="O6" s="55"/>
      <c r="P6" s="55"/>
      <c r="Q6" s="55"/>
      <c r="R6" s="55"/>
      <c r="S6" s="55"/>
    </row>
    <row r="7" spans="1:19" ht="15">
      <c r="A7" s="32">
        <v>22.5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55"/>
      <c r="O7" s="55"/>
      <c r="P7" s="55"/>
      <c r="Q7" s="55"/>
      <c r="R7" s="55"/>
      <c r="S7" s="55"/>
    </row>
    <row r="8" spans="1:19" ht="15">
      <c r="A8" s="33">
        <v>22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55"/>
      <c r="O8" s="55"/>
      <c r="P8" s="55"/>
      <c r="Q8" s="55"/>
      <c r="R8" s="55"/>
      <c r="S8" s="55"/>
    </row>
    <row r="9" spans="1:19" ht="15">
      <c r="A9" s="32">
        <v>21.5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55"/>
      <c r="O9" s="55"/>
      <c r="P9" s="55"/>
      <c r="Q9" s="55"/>
      <c r="R9" s="55"/>
      <c r="S9" s="55"/>
    </row>
    <row r="10" spans="1:19" ht="15">
      <c r="A10" s="33">
        <v>21</v>
      </c>
      <c r="B10" s="30"/>
      <c r="C10" s="30"/>
      <c r="D10" s="30"/>
      <c r="E10" s="30"/>
      <c r="F10" s="30">
        <v>29700</v>
      </c>
      <c r="G10" s="30">
        <v>31190</v>
      </c>
      <c r="H10" s="30">
        <f>G10-F10</f>
        <v>1490</v>
      </c>
      <c r="I10" s="54">
        <f>(G10-F10)/F10</f>
        <v>0.05016835016835017</v>
      </c>
      <c r="J10" s="30"/>
      <c r="K10" s="30"/>
      <c r="L10" s="30"/>
      <c r="M10" s="54"/>
      <c r="N10" s="55"/>
      <c r="O10" s="55"/>
      <c r="P10" s="55"/>
      <c r="Q10" s="55"/>
      <c r="R10" s="55"/>
      <c r="S10" s="55"/>
    </row>
    <row r="11" spans="1:19" ht="15">
      <c r="A11" s="32">
        <v>20.5</v>
      </c>
      <c r="B11" s="30"/>
      <c r="C11" s="30"/>
      <c r="D11" s="30"/>
      <c r="E11" s="30"/>
      <c r="F11" s="30">
        <v>29240</v>
      </c>
      <c r="G11" s="30">
        <v>30710</v>
      </c>
      <c r="H11" s="30">
        <f aca="true" t="shared" si="0" ref="H11:H50">G11-F11</f>
        <v>1470</v>
      </c>
      <c r="I11" s="54">
        <f aca="true" t="shared" si="1" ref="I11:I50">(G11-F11)/F11</f>
        <v>0.05027359781121751</v>
      </c>
      <c r="J11" s="30"/>
      <c r="K11" s="30"/>
      <c r="L11" s="30"/>
      <c r="M11" s="54"/>
      <c r="N11" s="55"/>
      <c r="O11" s="55"/>
      <c r="P11" s="55"/>
      <c r="Q11" s="55"/>
      <c r="R11" s="55"/>
      <c r="S11" s="55"/>
    </row>
    <row r="12" spans="1:19" ht="15">
      <c r="A12" s="33">
        <v>20</v>
      </c>
      <c r="B12" s="30"/>
      <c r="C12" s="30"/>
      <c r="D12" s="30"/>
      <c r="E12" s="30"/>
      <c r="F12" s="30">
        <v>28750</v>
      </c>
      <c r="G12" s="30">
        <v>30190</v>
      </c>
      <c r="H12" s="30">
        <f t="shared" si="0"/>
        <v>1440</v>
      </c>
      <c r="I12" s="54">
        <f t="shared" si="1"/>
        <v>0.05008695652173913</v>
      </c>
      <c r="J12" s="30">
        <v>36020</v>
      </c>
      <c r="K12" s="30">
        <v>37830</v>
      </c>
      <c r="L12" s="30">
        <f aca="true" t="shared" si="2" ref="L12:L50">K12-J12</f>
        <v>1810</v>
      </c>
      <c r="M12" s="54">
        <f aca="true" t="shared" si="3" ref="M12:M50">(K12-J12)/J12</f>
        <v>0.05024986118822876</v>
      </c>
      <c r="N12" s="55"/>
      <c r="O12" s="55"/>
      <c r="P12" s="55"/>
      <c r="Q12" s="55"/>
      <c r="R12" s="55"/>
      <c r="S12" s="55"/>
    </row>
    <row r="13" spans="1:19" ht="15">
      <c r="A13" s="32">
        <v>19.5</v>
      </c>
      <c r="B13" s="30"/>
      <c r="C13" s="30"/>
      <c r="D13" s="30"/>
      <c r="E13" s="30"/>
      <c r="F13" s="30">
        <v>28280</v>
      </c>
      <c r="G13" s="30">
        <v>29700</v>
      </c>
      <c r="H13" s="30">
        <f t="shared" si="0"/>
        <v>1420</v>
      </c>
      <c r="I13" s="54">
        <f t="shared" si="1"/>
        <v>0.05021216407355021</v>
      </c>
      <c r="J13" s="30">
        <v>35670</v>
      </c>
      <c r="K13" s="30">
        <v>37460</v>
      </c>
      <c r="L13" s="30">
        <f t="shared" si="2"/>
        <v>1790</v>
      </c>
      <c r="M13" s="54">
        <f t="shared" si="3"/>
        <v>0.05018222596019064</v>
      </c>
      <c r="N13" s="55"/>
      <c r="O13" s="55"/>
      <c r="P13" s="55"/>
      <c r="Q13" s="55"/>
      <c r="R13" s="55"/>
      <c r="S13" s="55"/>
    </row>
    <row r="14" spans="1:19" ht="15">
      <c r="A14" s="33">
        <v>19</v>
      </c>
      <c r="B14" s="30"/>
      <c r="C14" s="30"/>
      <c r="D14" s="30"/>
      <c r="E14" s="30"/>
      <c r="F14" s="30">
        <v>27800</v>
      </c>
      <c r="G14" s="30">
        <v>29190</v>
      </c>
      <c r="H14" s="30">
        <f t="shared" si="0"/>
        <v>1390</v>
      </c>
      <c r="I14" s="54">
        <f t="shared" si="1"/>
        <v>0.05</v>
      </c>
      <c r="J14" s="30">
        <v>35080</v>
      </c>
      <c r="K14" s="30">
        <v>36840</v>
      </c>
      <c r="L14" s="30">
        <f t="shared" si="2"/>
        <v>1760</v>
      </c>
      <c r="M14" s="54">
        <f t="shared" si="3"/>
        <v>0.05017103762827822</v>
      </c>
      <c r="N14" s="55"/>
      <c r="O14" s="55"/>
      <c r="P14" s="55"/>
      <c r="Q14" s="55"/>
      <c r="R14" s="55"/>
      <c r="S14" s="55"/>
    </row>
    <row r="15" spans="1:19" ht="15">
      <c r="A15" s="32">
        <v>18.5</v>
      </c>
      <c r="B15" s="30"/>
      <c r="C15" s="30"/>
      <c r="D15" s="30"/>
      <c r="E15" s="30"/>
      <c r="F15" s="30">
        <v>27340</v>
      </c>
      <c r="G15" s="30">
        <v>28710</v>
      </c>
      <c r="H15" s="30">
        <f t="shared" si="0"/>
        <v>1370</v>
      </c>
      <c r="I15" s="54">
        <f t="shared" si="1"/>
        <v>0.050109729334308704</v>
      </c>
      <c r="J15" s="30">
        <v>34520</v>
      </c>
      <c r="K15" s="30">
        <v>36250</v>
      </c>
      <c r="L15" s="30">
        <f t="shared" si="2"/>
        <v>1730</v>
      </c>
      <c r="M15" s="54">
        <f t="shared" si="3"/>
        <v>0.05011587485515643</v>
      </c>
      <c r="N15" s="55"/>
      <c r="O15" s="55"/>
      <c r="P15" s="55"/>
      <c r="Q15" s="55"/>
      <c r="R15" s="55"/>
      <c r="S15" s="55"/>
    </row>
    <row r="16" spans="1:19" ht="15">
      <c r="A16" s="33">
        <v>18</v>
      </c>
      <c r="B16" s="30"/>
      <c r="C16" s="30"/>
      <c r="D16" s="30"/>
      <c r="E16" s="30"/>
      <c r="F16" s="30">
        <v>26860</v>
      </c>
      <c r="G16" s="30">
        <v>28210</v>
      </c>
      <c r="H16" s="30">
        <f t="shared" si="0"/>
        <v>1350</v>
      </c>
      <c r="I16" s="54">
        <f t="shared" si="1"/>
        <v>0.05026061057334326</v>
      </c>
      <c r="J16" s="30">
        <v>33940</v>
      </c>
      <c r="K16" s="30">
        <v>35640</v>
      </c>
      <c r="L16" s="30">
        <f t="shared" si="2"/>
        <v>1700</v>
      </c>
      <c r="M16" s="54">
        <f t="shared" si="3"/>
        <v>0.05008839127872716</v>
      </c>
      <c r="N16" s="55"/>
      <c r="O16" s="55"/>
      <c r="P16" s="55"/>
      <c r="Q16" s="55"/>
      <c r="R16" s="55"/>
      <c r="S16" s="55"/>
    </row>
    <row r="17" spans="1:19" ht="15">
      <c r="A17" s="32">
        <v>17.5</v>
      </c>
      <c r="B17" s="30"/>
      <c r="C17" s="30"/>
      <c r="D17" s="30"/>
      <c r="E17" s="30"/>
      <c r="F17" s="30">
        <v>26390</v>
      </c>
      <c r="G17" s="30">
        <v>27710</v>
      </c>
      <c r="H17" s="30">
        <f t="shared" si="0"/>
        <v>1320</v>
      </c>
      <c r="I17" s="54">
        <f t="shared" si="1"/>
        <v>0.05001894657067071</v>
      </c>
      <c r="J17" s="30">
        <v>33380</v>
      </c>
      <c r="K17" s="30">
        <v>35050</v>
      </c>
      <c r="L17" s="30">
        <f t="shared" si="2"/>
        <v>1670</v>
      </c>
      <c r="M17" s="54">
        <f t="shared" si="3"/>
        <v>0.050029958058717794</v>
      </c>
      <c r="N17" s="55"/>
      <c r="O17" s="55"/>
      <c r="P17" s="55"/>
      <c r="Q17" s="55"/>
      <c r="R17" s="55"/>
      <c r="S17" s="55"/>
    </row>
    <row r="18" spans="1:19" ht="15">
      <c r="A18" s="33">
        <v>17</v>
      </c>
      <c r="B18" s="30"/>
      <c r="C18" s="30"/>
      <c r="D18" s="30"/>
      <c r="E18" s="30"/>
      <c r="F18" s="30">
        <v>25910</v>
      </c>
      <c r="G18" s="30">
        <v>27210</v>
      </c>
      <c r="H18" s="30">
        <f t="shared" si="0"/>
        <v>1300</v>
      </c>
      <c r="I18" s="54">
        <f t="shared" si="1"/>
        <v>0.05017367811655731</v>
      </c>
      <c r="J18" s="30">
        <v>32790</v>
      </c>
      <c r="K18" s="30">
        <v>34430</v>
      </c>
      <c r="L18" s="30">
        <f t="shared" si="2"/>
        <v>1640</v>
      </c>
      <c r="M18" s="54">
        <f t="shared" si="3"/>
        <v>0.05001524855138762</v>
      </c>
      <c r="N18" s="55"/>
      <c r="O18" s="55"/>
      <c r="P18" s="55"/>
      <c r="Q18" s="55"/>
      <c r="R18" s="55"/>
      <c r="S18" s="55"/>
    </row>
    <row r="19" spans="1:19" ht="15">
      <c r="A19" s="32">
        <v>16.5</v>
      </c>
      <c r="B19" s="30"/>
      <c r="C19" s="30"/>
      <c r="D19" s="30"/>
      <c r="E19" s="30"/>
      <c r="F19" s="30">
        <v>25440</v>
      </c>
      <c r="G19" s="30">
        <v>26720</v>
      </c>
      <c r="H19" s="30">
        <f t="shared" si="0"/>
        <v>1280</v>
      </c>
      <c r="I19" s="54">
        <f t="shared" si="1"/>
        <v>0.050314465408805034</v>
      </c>
      <c r="J19" s="30">
        <v>32230</v>
      </c>
      <c r="K19" s="30">
        <v>33850</v>
      </c>
      <c r="L19" s="30">
        <f t="shared" si="2"/>
        <v>1620</v>
      </c>
      <c r="M19" s="54">
        <f t="shared" si="3"/>
        <v>0.050263729444616816</v>
      </c>
      <c r="N19" s="55"/>
      <c r="O19" s="55"/>
      <c r="P19" s="55"/>
      <c r="Q19" s="55"/>
      <c r="R19" s="55"/>
      <c r="S19" s="55"/>
    </row>
    <row r="20" spans="1:19" ht="15">
      <c r="A20" s="33">
        <v>16</v>
      </c>
      <c r="B20" s="30"/>
      <c r="C20" s="30"/>
      <c r="D20" s="30"/>
      <c r="E20" s="30"/>
      <c r="F20" s="30">
        <v>24960</v>
      </c>
      <c r="G20" s="30">
        <v>26210</v>
      </c>
      <c r="H20" s="30">
        <f t="shared" si="0"/>
        <v>1250</v>
      </c>
      <c r="I20" s="54">
        <f t="shared" si="1"/>
        <v>0.05008012820512821</v>
      </c>
      <c r="J20" s="30">
        <v>31670</v>
      </c>
      <c r="K20" s="30">
        <v>33260</v>
      </c>
      <c r="L20" s="30">
        <f t="shared" si="2"/>
        <v>1590</v>
      </c>
      <c r="M20" s="54">
        <f t="shared" si="3"/>
        <v>0.050205241553520685</v>
      </c>
      <c r="N20" s="55"/>
      <c r="O20" s="55"/>
      <c r="P20" s="55"/>
      <c r="Q20" s="55"/>
      <c r="R20" s="55"/>
      <c r="S20" s="55"/>
    </row>
    <row r="21" spans="1:19" ht="15">
      <c r="A21" s="32">
        <v>15.5</v>
      </c>
      <c r="B21" s="30"/>
      <c r="C21" s="30"/>
      <c r="D21" s="30"/>
      <c r="E21" s="30"/>
      <c r="F21" s="30">
        <v>24500</v>
      </c>
      <c r="G21" s="30">
        <v>25730</v>
      </c>
      <c r="H21" s="30">
        <f t="shared" si="0"/>
        <v>1230</v>
      </c>
      <c r="I21" s="54">
        <f t="shared" si="1"/>
        <v>0.05020408163265306</v>
      </c>
      <c r="J21" s="30">
        <v>31090</v>
      </c>
      <c r="K21" s="30">
        <v>32650</v>
      </c>
      <c r="L21" s="30">
        <f t="shared" si="2"/>
        <v>1560</v>
      </c>
      <c r="M21" s="54">
        <f t="shared" si="3"/>
        <v>0.05017690575747829</v>
      </c>
      <c r="N21" s="55"/>
      <c r="O21" s="55"/>
      <c r="P21" s="55"/>
      <c r="Q21" s="55"/>
      <c r="R21" s="55"/>
      <c r="S21" s="55"/>
    </row>
    <row r="22" spans="1:19" ht="15">
      <c r="A22" s="33">
        <v>15</v>
      </c>
      <c r="B22" s="30"/>
      <c r="C22" s="30"/>
      <c r="D22" s="30"/>
      <c r="E22" s="30"/>
      <c r="F22" s="30">
        <v>24030</v>
      </c>
      <c r="G22" s="30">
        <v>25240</v>
      </c>
      <c r="H22" s="30">
        <f t="shared" si="0"/>
        <v>1210</v>
      </c>
      <c r="I22" s="54">
        <f t="shared" si="1"/>
        <v>0.05035372451102788</v>
      </c>
      <c r="J22" s="30">
        <v>30530</v>
      </c>
      <c r="K22" s="30">
        <v>32060</v>
      </c>
      <c r="L22" s="30">
        <f t="shared" si="2"/>
        <v>1530</v>
      </c>
      <c r="M22" s="54">
        <f t="shared" si="3"/>
        <v>0.05011464133639044</v>
      </c>
      <c r="N22" s="55"/>
      <c r="O22" s="55"/>
      <c r="P22" s="55"/>
      <c r="Q22" s="55"/>
      <c r="R22" s="55"/>
      <c r="S22" s="55"/>
    </row>
    <row r="23" spans="1:19" ht="15">
      <c r="A23" s="32">
        <v>14.5</v>
      </c>
      <c r="B23" s="30"/>
      <c r="C23" s="30"/>
      <c r="D23" s="30"/>
      <c r="E23" s="30"/>
      <c r="F23" s="30">
        <v>23570</v>
      </c>
      <c r="G23" s="30">
        <v>24750</v>
      </c>
      <c r="H23" s="30">
        <f t="shared" si="0"/>
        <v>1180</v>
      </c>
      <c r="I23" s="54">
        <f t="shared" si="1"/>
        <v>0.05006364022061943</v>
      </c>
      <c r="J23" s="30">
        <v>29940</v>
      </c>
      <c r="K23" s="30">
        <v>31440</v>
      </c>
      <c r="L23" s="30">
        <f t="shared" si="2"/>
        <v>1500</v>
      </c>
      <c r="M23" s="54">
        <f t="shared" si="3"/>
        <v>0.050100200400801605</v>
      </c>
      <c r="N23" s="55"/>
      <c r="O23" s="55"/>
      <c r="P23" s="55"/>
      <c r="Q23" s="55"/>
      <c r="R23" s="55"/>
      <c r="S23" s="55"/>
    </row>
    <row r="24" spans="1:19" ht="15">
      <c r="A24" s="33">
        <v>14</v>
      </c>
      <c r="B24" s="30">
        <v>16840</v>
      </c>
      <c r="C24" s="30">
        <v>17690</v>
      </c>
      <c r="D24" s="30">
        <f>C24-B24</f>
        <v>850</v>
      </c>
      <c r="E24" s="54">
        <f aca="true" t="shared" si="4" ref="E24:E39">(C24-B24)/B24</f>
        <v>0.050475059382422804</v>
      </c>
      <c r="F24" s="30">
        <v>23130</v>
      </c>
      <c r="G24" s="30">
        <v>24290</v>
      </c>
      <c r="H24" s="30">
        <f t="shared" si="0"/>
        <v>1160</v>
      </c>
      <c r="I24" s="54">
        <f t="shared" si="1"/>
        <v>0.05015131863380891</v>
      </c>
      <c r="J24" s="30">
        <v>29380</v>
      </c>
      <c r="K24" s="30">
        <v>30850</v>
      </c>
      <c r="L24" s="30">
        <f t="shared" si="2"/>
        <v>1470</v>
      </c>
      <c r="M24" s="54">
        <f t="shared" si="3"/>
        <v>0.05003403675970047</v>
      </c>
      <c r="N24" s="55"/>
      <c r="O24" s="55"/>
      <c r="P24" s="55"/>
      <c r="Q24" s="55"/>
      <c r="R24" s="55"/>
      <c r="S24" s="55"/>
    </row>
    <row r="25" spans="1:19" ht="15">
      <c r="A25" s="32">
        <v>13.5</v>
      </c>
      <c r="B25" s="30">
        <v>16480</v>
      </c>
      <c r="C25" s="30">
        <v>17310</v>
      </c>
      <c r="D25" s="30">
        <f aca="true" t="shared" si="5" ref="D25:D50">C25-B25</f>
        <v>830</v>
      </c>
      <c r="E25" s="54">
        <f t="shared" si="4"/>
        <v>0.05036407766990291</v>
      </c>
      <c r="F25" s="30">
        <v>22670</v>
      </c>
      <c r="G25" s="30">
        <v>23810</v>
      </c>
      <c r="H25" s="30">
        <f t="shared" si="0"/>
        <v>1140</v>
      </c>
      <c r="I25" s="54">
        <f t="shared" si="1"/>
        <v>0.050286722540802825</v>
      </c>
      <c r="J25" s="30">
        <v>28830</v>
      </c>
      <c r="K25" s="30"/>
      <c r="L25" s="30">
        <f t="shared" si="2"/>
        <v>-28830</v>
      </c>
      <c r="M25" s="54">
        <f t="shared" si="3"/>
        <v>-1</v>
      </c>
      <c r="N25" s="55"/>
      <c r="O25" s="55"/>
      <c r="P25" s="55"/>
      <c r="Q25" s="55"/>
      <c r="R25" s="55"/>
      <c r="S25" s="55"/>
    </row>
    <row r="26" spans="1:19" ht="15">
      <c r="A26" s="33">
        <v>13</v>
      </c>
      <c r="B26" s="30">
        <v>16110</v>
      </c>
      <c r="C26" s="30">
        <v>16920</v>
      </c>
      <c r="D26" s="30">
        <f t="shared" si="5"/>
        <v>810</v>
      </c>
      <c r="E26" s="54">
        <f t="shared" si="4"/>
        <v>0.05027932960893855</v>
      </c>
      <c r="F26" s="30">
        <v>22240</v>
      </c>
      <c r="G26" s="30">
        <v>23360</v>
      </c>
      <c r="H26" s="30">
        <f t="shared" si="0"/>
        <v>1120</v>
      </c>
      <c r="I26" s="54">
        <f t="shared" si="1"/>
        <v>0.050359712230215826</v>
      </c>
      <c r="J26" s="30">
        <v>28270</v>
      </c>
      <c r="K26" s="30"/>
      <c r="L26" s="30">
        <f t="shared" si="2"/>
        <v>-28270</v>
      </c>
      <c r="M26" s="54">
        <f t="shared" si="3"/>
        <v>-1</v>
      </c>
      <c r="N26" s="55"/>
      <c r="O26" s="55"/>
      <c r="P26" s="55"/>
      <c r="Q26" s="55"/>
      <c r="R26" s="55"/>
      <c r="S26" s="55"/>
    </row>
    <row r="27" spans="1:19" ht="15">
      <c r="A27" s="32">
        <v>12.5</v>
      </c>
      <c r="B27" s="30">
        <v>15780</v>
      </c>
      <c r="C27" s="30">
        <v>16570</v>
      </c>
      <c r="D27" s="30">
        <f t="shared" si="5"/>
        <v>790</v>
      </c>
      <c r="E27" s="54">
        <f t="shared" si="4"/>
        <v>0.050063371356147024</v>
      </c>
      <c r="F27" s="30">
        <v>21800</v>
      </c>
      <c r="G27" s="30">
        <v>22890</v>
      </c>
      <c r="H27" s="30">
        <f t="shared" si="0"/>
        <v>1090</v>
      </c>
      <c r="I27" s="54">
        <f t="shared" si="1"/>
        <v>0.05</v>
      </c>
      <c r="J27" s="30">
        <v>27750</v>
      </c>
      <c r="K27" s="30"/>
      <c r="L27" s="30">
        <f t="shared" si="2"/>
        <v>-27750</v>
      </c>
      <c r="M27" s="54">
        <f t="shared" si="3"/>
        <v>-1</v>
      </c>
      <c r="N27" s="55"/>
      <c r="O27" s="55"/>
      <c r="P27" s="55"/>
      <c r="Q27" s="55"/>
      <c r="R27" s="55"/>
      <c r="S27" s="55"/>
    </row>
    <row r="28" spans="1:19" ht="15">
      <c r="A28" s="33">
        <v>12</v>
      </c>
      <c r="B28" s="30">
        <v>15410</v>
      </c>
      <c r="C28" s="30">
        <v>16190</v>
      </c>
      <c r="D28" s="30">
        <f t="shared" si="5"/>
        <v>780</v>
      </c>
      <c r="E28" s="54">
        <f t="shared" si="4"/>
        <v>0.050616482803374434</v>
      </c>
      <c r="F28" s="30">
        <v>21380</v>
      </c>
      <c r="G28" s="30">
        <v>22450</v>
      </c>
      <c r="H28" s="30">
        <f t="shared" si="0"/>
        <v>1070</v>
      </c>
      <c r="I28" s="54">
        <f t="shared" si="1"/>
        <v>0.050046772684752105</v>
      </c>
      <c r="J28" s="30">
        <v>27220</v>
      </c>
      <c r="K28" s="30"/>
      <c r="L28" s="30">
        <f t="shared" si="2"/>
        <v>-27220</v>
      </c>
      <c r="M28" s="54">
        <f t="shared" si="3"/>
        <v>-1</v>
      </c>
      <c r="N28" s="55"/>
      <c r="O28" s="55"/>
      <c r="P28" s="55"/>
      <c r="Q28" s="55"/>
      <c r="R28" s="55"/>
      <c r="S28" s="55"/>
    </row>
    <row r="29" spans="1:19" ht="15">
      <c r="A29" s="32">
        <v>11.5</v>
      </c>
      <c r="B29" s="30">
        <v>15040</v>
      </c>
      <c r="C29" s="30">
        <v>15800</v>
      </c>
      <c r="D29" s="30">
        <f t="shared" si="5"/>
        <v>760</v>
      </c>
      <c r="E29" s="54">
        <f t="shared" si="4"/>
        <v>0.05053191489361702</v>
      </c>
      <c r="F29" s="30">
        <v>20950</v>
      </c>
      <c r="G29" s="30">
        <v>22000</v>
      </c>
      <c r="H29" s="30">
        <f t="shared" si="0"/>
        <v>1050</v>
      </c>
      <c r="I29" s="54">
        <f t="shared" si="1"/>
        <v>0.050119331742243436</v>
      </c>
      <c r="J29" s="30">
        <v>26710</v>
      </c>
      <c r="K29" s="30"/>
      <c r="L29" s="30">
        <f t="shared" si="2"/>
        <v>-26710</v>
      </c>
      <c r="M29" s="54">
        <f t="shared" si="3"/>
        <v>-1</v>
      </c>
      <c r="N29" s="55"/>
      <c r="O29" s="55"/>
      <c r="P29" s="55"/>
      <c r="Q29" s="55"/>
      <c r="R29" s="55"/>
      <c r="S29" s="55"/>
    </row>
    <row r="30" spans="1:19" ht="15">
      <c r="A30" s="33">
        <v>11</v>
      </c>
      <c r="B30" s="30">
        <v>14690</v>
      </c>
      <c r="C30" s="30">
        <v>15430</v>
      </c>
      <c r="D30" s="30">
        <f t="shared" si="5"/>
        <v>740</v>
      </c>
      <c r="E30" s="54">
        <f t="shared" si="4"/>
        <v>0.05037440435670524</v>
      </c>
      <c r="F30" s="30">
        <v>20540</v>
      </c>
      <c r="G30" s="30">
        <v>21570</v>
      </c>
      <c r="H30" s="30">
        <f t="shared" si="0"/>
        <v>1030</v>
      </c>
      <c r="I30" s="54">
        <f t="shared" si="1"/>
        <v>0.0501460564751704</v>
      </c>
      <c r="J30" s="30"/>
      <c r="K30" s="30"/>
      <c r="L30" s="30">
        <f t="shared" si="2"/>
        <v>0</v>
      </c>
      <c r="M30" s="54" t="e">
        <f t="shared" si="3"/>
        <v>#DIV/0!</v>
      </c>
      <c r="N30" s="55"/>
      <c r="O30" s="55"/>
      <c r="P30" s="55"/>
      <c r="Q30" s="55"/>
      <c r="R30" s="55"/>
      <c r="S30" s="55"/>
    </row>
    <row r="31" spans="1:19" ht="15">
      <c r="A31" s="32">
        <v>10.5</v>
      </c>
      <c r="B31" s="30">
        <v>14330</v>
      </c>
      <c r="C31" s="30">
        <v>15050</v>
      </c>
      <c r="D31" s="30">
        <f t="shared" si="5"/>
        <v>720</v>
      </c>
      <c r="E31" s="54">
        <f t="shared" si="4"/>
        <v>0.05024424284717376</v>
      </c>
      <c r="F31" s="30">
        <v>20140</v>
      </c>
      <c r="G31" s="30">
        <v>21150</v>
      </c>
      <c r="H31" s="30">
        <f t="shared" si="0"/>
        <v>1010</v>
      </c>
      <c r="I31" s="54">
        <f t="shared" si="1"/>
        <v>0.05014895729890765</v>
      </c>
      <c r="J31" s="30"/>
      <c r="K31" s="30"/>
      <c r="L31" s="30">
        <f t="shared" si="2"/>
        <v>0</v>
      </c>
      <c r="M31" s="54" t="e">
        <f t="shared" si="3"/>
        <v>#DIV/0!</v>
      </c>
      <c r="N31" s="55"/>
      <c r="O31" s="55"/>
      <c r="P31" s="55"/>
      <c r="Q31" s="55"/>
      <c r="R31" s="55"/>
      <c r="S31" s="55"/>
    </row>
    <row r="32" spans="1:19" ht="15">
      <c r="A32" s="33">
        <v>10</v>
      </c>
      <c r="B32" s="30">
        <v>13960</v>
      </c>
      <c r="C32" s="30">
        <v>14660</v>
      </c>
      <c r="D32" s="30">
        <f t="shared" si="5"/>
        <v>700</v>
      </c>
      <c r="E32" s="54">
        <f t="shared" si="4"/>
        <v>0.050143266475644696</v>
      </c>
      <c r="F32" s="30">
        <v>19750</v>
      </c>
      <c r="G32" s="30">
        <v>20740</v>
      </c>
      <c r="H32" s="30">
        <f t="shared" si="0"/>
        <v>990</v>
      </c>
      <c r="I32" s="54">
        <f t="shared" si="1"/>
        <v>0.05012658227848101</v>
      </c>
      <c r="J32" s="30"/>
      <c r="K32" s="30"/>
      <c r="L32" s="30">
        <f t="shared" si="2"/>
        <v>0</v>
      </c>
      <c r="M32" s="54" t="e">
        <f t="shared" si="3"/>
        <v>#DIV/0!</v>
      </c>
      <c r="N32" s="55"/>
      <c r="O32" s="55"/>
      <c r="P32" s="55"/>
      <c r="Q32" s="55"/>
      <c r="R32" s="55"/>
      <c r="S32" s="55"/>
    </row>
    <row r="33" spans="1:19" ht="15">
      <c r="A33" s="32">
        <v>9.5</v>
      </c>
      <c r="B33" s="30">
        <v>13610</v>
      </c>
      <c r="C33" s="30">
        <v>14300</v>
      </c>
      <c r="D33" s="30">
        <f t="shared" si="5"/>
        <v>690</v>
      </c>
      <c r="E33" s="54">
        <f t="shared" si="4"/>
        <v>0.050698016164584865</v>
      </c>
      <c r="F33" s="30">
        <v>19350</v>
      </c>
      <c r="G33" s="30">
        <v>20320</v>
      </c>
      <c r="H33" s="30">
        <f t="shared" si="0"/>
        <v>970</v>
      </c>
      <c r="I33" s="54">
        <f t="shared" si="1"/>
        <v>0.050129198966408266</v>
      </c>
      <c r="J33" s="30"/>
      <c r="K33" s="30"/>
      <c r="L33" s="30">
        <f t="shared" si="2"/>
        <v>0</v>
      </c>
      <c r="M33" s="54" t="e">
        <f t="shared" si="3"/>
        <v>#DIV/0!</v>
      </c>
      <c r="N33" s="55"/>
      <c r="O33" s="55"/>
      <c r="P33" s="55"/>
      <c r="Q33" s="55"/>
      <c r="R33" s="55"/>
      <c r="S33" s="55"/>
    </row>
    <row r="34" spans="1:19" ht="15">
      <c r="A34" s="33">
        <v>9</v>
      </c>
      <c r="B34" s="30">
        <v>13110</v>
      </c>
      <c r="C34" s="30">
        <v>13770</v>
      </c>
      <c r="D34" s="30">
        <f t="shared" si="5"/>
        <v>660</v>
      </c>
      <c r="E34" s="54">
        <f t="shared" si="4"/>
        <v>0.05034324942791762</v>
      </c>
      <c r="F34" s="30">
        <v>18970</v>
      </c>
      <c r="G34" s="30">
        <v>19920</v>
      </c>
      <c r="H34" s="30">
        <f t="shared" si="0"/>
        <v>950</v>
      </c>
      <c r="I34" s="54">
        <f t="shared" si="1"/>
        <v>0.05007907221929362</v>
      </c>
      <c r="J34" s="30"/>
      <c r="K34" s="30"/>
      <c r="L34" s="30">
        <f t="shared" si="2"/>
        <v>0</v>
      </c>
      <c r="M34" s="54" t="e">
        <f t="shared" si="3"/>
        <v>#DIV/0!</v>
      </c>
      <c r="N34" s="55"/>
      <c r="O34" s="55"/>
      <c r="P34" s="55"/>
      <c r="Q34" s="55"/>
      <c r="R34" s="55"/>
      <c r="S34" s="55"/>
    </row>
    <row r="35" spans="1:19" ht="15">
      <c r="A35" s="32">
        <v>8.5</v>
      </c>
      <c r="B35" s="30">
        <v>12820</v>
      </c>
      <c r="C35" s="30">
        <v>13470</v>
      </c>
      <c r="D35" s="30">
        <f t="shared" si="5"/>
        <v>650</v>
      </c>
      <c r="E35" s="54">
        <f t="shared" si="4"/>
        <v>0.05070202808112324</v>
      </c>
      <c r="F35" s="30">
        <v>18580</v>
      </c>
      <c r="G35" s="30">
        <v>19510</v>
      </c>
      <c r="H35" s="30">
        <f t="shared" si="0"/>
        <v>930</v>
      </c>
      <c r="I35" s="54">
        <f t="shared" si="1"/>
        <v>0.05005382131324004</v>
      </c>
      <c r="J35" s="30"/>
      <c r="K35" s="30"/>
      <c r="L35" s="30">
        <f t="shared" si="2"/>
        <v>0</v>
      </c>
      <c r="M35" s="54" t="e">
        <f t="shared" si="3"/>
        <v>#DIV/0!</v>
      </c>
      <c r="N35" s="55"/>
      <c r="O35" s="55"/>
      <c r="P35" s="55"/>
      <c r="Q35" s="55"/>
      <c r="R35" s="55"/>
      <c r="S35" s="55"/>
    </row>
    <row r="36" spans="1:19" ht="15">
      <c r="A36" s="33">
        <v>8</v>
      </c>
      <c r="B36" s="30">
        <v>12530</v>
      </c>
      <c r="C36" s="30">
        <v>13160</v>
      </c>
      <c r="D36" s="30">
        <f t="shared" si="5"/>
        <v>630</v>
      </c>
      <c r="E36" s="54">
        <f t="shared" si="4"/>
        <v>0.05027932960893855</v>
      </c>
      <c r="F36" s="30">
        <v>18190</v>
      </c>
      <c r="G36" s="30">
        <v>19100</v>
      </c>
      <c r="H36" s="30">
        <f t="shared" si="0"/>
        <v>910</v>
      </c>
      <c r="I36" s="54">
        <f t="shared" si="1"/>
        <v>0.05002748763056625</v>
      </c>
      <c r="J36" s="30"/>
      <c r="K36" s="30"/>
      <c r="L36" s="30">
        <f t="shared" si="2"/>
        <v>0</v>
      </c>
      <c r="M36" s="54" t="e">
        <f t="shared" si="3"/>
        <v>#DIV/0!</v>
      </c>
      <c r="N36" s="55"/>
      <c r="O36" s="55"/>
      <c r="P36" s="55"/>
      <c r="Q36" s="55"/>
      <c r="R36" s="55"/>
      <c r="S36" s="55"/>
    </row>
    <row r="37" spans="1:19" ht="15">
      <c r="A37" s="32">
        <v>7.5</v>
      </c>
      <c r="B37" s="30">
        <v>12220</v>
      </c>
      <c r="C37" s="30">
        <v>12840</v>
      </c>
      <c r="D37" s="30">
        <f t="shared" si="5"/>
        <v>620</v>
      </c>
      <c r="E37" s="54">
        <f t="shared" si="4"/>
        <v>0.05073649754500818</v>
      </c>
      <c r="F37" s="30">
        <v>17800</v>
      </c>
      <c r="G37" s="30">
        <v>18690</v>
      </c>
      <c r="H37" s="30">
        <f t="shared" si="0"/>
        <v>890</v>
      </c>
      <c r="I37" s="54">
        <f t="shared" si="1"/>
        <v>0.05</v>
      </c>
      <c r="J37" s="30"/>
      <c r="K37" s="30"/>
      <c r="L37" s="30">
        <f t="shared" si="2"/>
        <v>0</v>
      </c>
      <c r="M37" s="54" t="e">
        <f t="shared" si="3"/>
        <v>#DIV/0!</v>
      </c>
      <c r="N37" s="55"/>
      <c r="O37" s="55"/>
      <c r="P37" s="55"/>
      <c r="Q37" s="55"/>
      <c r="R37" s="55"/>
      <c r="S37" s="55"/>
    </row>
    <row r="38" spans="1:19" ht="15">
      <c r="A38" s="33">
        <v>7</v>
      </c>
      <c r="B38" s="30">
        <v>11930</v>
      </c>
      <c r="C38" s="30">
        <v>12530</v>
      </c>
      <c r="D38" s="30">
        <f t="shared" si="5"/>
        <v>600</v>
      </c>
      <c r="E38" s="54">
        <f t="shared" si="4"/>
        <v>0.050293378038558254</v>
      </c>
      <c r="F38" s="30">
        <v>17400</v>
      </c>
      <c r="G38" s="30">
        <v>18270</v>
      </c>
      <c r="H38" s="30">
        <f t="shared" si="0"/>
        <v>870</v>
      </c>
      <c r="I38" s="54">
        <f t="shared" si="1"/>
        <v>0.05</v>
      </c>
      <c r="J38" s="30"/>
      <c r="K38" s="30"/>
      <c r="L38" s="30">
        <f t="shared" si="2"/>
        <v>0</v>
      </c>
      <c r="M38" s="54" t="e">
        <f t="shared" si="3"/>
        <v>#DIV/0!</v>
      </c>
      <c r="N38" s="55"/>
      <c r="O38" s="55"/>
      <c r="P38" s="55"/>
      <c r="Q38" s="55"/>
      <c r="R38" s="55"/>
      <c r="S38" s="55"/>
    </row>
    <row r="39" spans="1:19" ht="15">
      <c r="A39" s="32">
        <v>6.5</v>
      </c>
      <c r="B39" s="30">
        <v>11650</v>
      </c>
      <c r="C39" s="30">
        <v>12240</v>
      </c>
      <c r="D39" s="30">
        <f t="shared" si="5"/>
        <v>590</v>
      </c>
      <c r="E39" s="54">
        <f t="shared" si="4"/>
        <v>0.050643776824034335</v>
      </c>
      <c r="F39" s="30">
        <v>17050</v>
      </c>
      <c r="G39" s="30">
        <v>17910</v>
      </c>
      <c r="H39" s="30">
        <f t="shared" si="0"/>
        <v>860</v>
      </c>
      <c r="I39" s="54">
        <f t="shared" si="1"/>
        <v>0.05043988269794721</v>
      </c>
      <c r="J39" s="30"/>
      <c r="K39" s="30"/>
      <c r="L39" s="30">
        <f t="shared" si="2"/>
        <v>0</v>
      </c>
      <c r="M39" s="54" t="e">
        <f t="shared" si="3"/>
        <v>#DIV/0!</v>
      </c>
      <c r="N39" s="55"/>
      <c r="O39" s="55"/>
      <c r="P39" s="55"/>
      <c r="Q39" s="55"/>
      <c r="R39" s="55"/>
      <c r="S39" s="55"/>
    </row>
    <row r="40" spans="1:19" ht="15">
      <c r="A40" s="33">
        <v>6</v>
      </c>
      <c r="B40" s="30">
        <v>11350</v>
      </c>
      <c r="C40" s="30">
        <v>11920</v>
      </c>
      <c r="D40" s="30">
        <f t="shared" si="5"/>
        <v>570</v>
      </c>
      <c r="E40" s="54">
        <f aca="true" t="shared" si="6" ref="E40:E49">(C40-B40)/B40</f>
        <v>0.050220264317180616</v>
      </c>
      <c r="F40" s="30">
        <v>16650</v>
      </c>
      <c r="G40" s="30">
        <v>17490</v>
      </c>
      <c r="H40" s="30">
        <f t="shared" si="0"/>
        <v>840</v>
      </c>
      <c r="I40" s="54">
        <f t="shared" si="1"/>
        <v>0.05045045045045045</v>
      </c>
      <c r="J40" s="30"/>
      <c r="K40" s="30"/>
      <c r="L40" s="30">
        <f t="shared" si="2"/>
        <v>0</v>
      </c>
      <c r="M40" s="54" t="e">
        <f t="shared" si="3"/>
        <v>#DIV/0!</v>
      </c>
      <c r="N40" s="55"/>
      <c r="O40" s="55"/>
      <c r="P40" s="55"/>
      <c r="Q40" s="55"/>
      <c r="R40" s="55"/>
      <c r="S40" s="55"/>
    </row>
    <row r="41" spans="1:19" ht="15">
      <c r="A41" s="32">
        <v>5.5</v>
      </c>
      <c r="B41" s="30">
        <v>11060</v>
      </c>
      <c r="C41" s="30">
        <v>11620</v>
      </c>
      <c r="D41" s="30">
        <f t="shared" si="5"/>
        <v>560</v>
      </c>
      <c r="E41" s="54">
        <f t="shared" si="6"/>
        <v>0.05063291139240506</v>
      </c>
      <c r="F41" s="30">
        <v>16250</v>
      </c>
      <c r="G41" s="30">
        <v>17070</v>
      </c>
      <c r="H41" s="30">
        <f t="shared" si="0"/>
        <v>820</v>
      </c>
      <c r="I41" s="54">
        <f t="shared" si="1"/>
        <v>0.05046153846153846</v>
      </c>
      <c r="J41" s="30"/>
      <c r="K41" s="30"/>
      <c r="L41" s="30">
        <f t="shared" si="2"/>
        <v>0</v>
      </c>
      <c r="M41" s="54" t="e">
        <f t="shared" si="3"/>
        <v>#DIV/0!</v>
      </c>
      <c r="N41" s="55"/>
      <c r="O41" s="55"/>
      <c r="P41" s="55"/>
      <c r="Q41" s="55"/>
      <c r="R41" s="55"/>
      <c r="S41" s="55"/>
    </row>
    <row r="42" spans="1:19" ht="15">
      <c r="A42" s="33">
        <v>5</v>
      </c>
      <c r="B42" s="30">
        <v>10660</v>
      </c>
      <c r="C42" s="30">
        <v>11200</v>
      </c>
      <c r="D42" s="30">
        <f t="shared" si="5"/>
        <v>540</v>
      </c>
      <c r="E42" s="54">
        <f t="shared" si="6"/>
        <v>0.05065666041275797</v>
      </c>
      <c r="F42" s="30">
        <v>15870</v>
      </c>
      <c r="G42" s="30">
        <v>16670</v>
      </c>
      <c r="H42" s="30">
        <f t="shared" si="0"/>
        <v>800</v>
      </c>
      <c r="I42" s="54">
        <f t="shared" si="1"/>
        <v>0.05040957781978576</v>
      </c>
      <c r="J42" s="30"/>
      <c r="K42" s="30"/>
      <c r="L42" s="30">
        <f t="shared" si="2"/>
        <v>0</v>
      </c>
      <c r="M42" s="54" t="e">
        <f t="shared" si="3"/>
        <v>#DIV/0!</v>
      </c>
      <c r="N42" s="55"/>
      <c r="O42" s="55"/>
      <c r="P42" s="55"/>
      <c r="Q42" s="55"/>
      <c r="R42" s="55"/>
      <c r="S42" s="55"/>
    </row>
    <row r="43" spans="1:19" ht="15">
      <c r="A43" s="32">
        <v>4.5</v>
      </c>
      <c r="B43" s="30">
        <v>10420</v>
      </c>
      <c r="C43" s="30">
        <v>10950</v>
      </c>
      <c r="D43" s="30">
        <f t="shared" si="5"/>
        <v>530</v>
      </c>
      <c r="E43" s="54">
        <f t="shared" si="6"/>
        <v>0.0508637236084453</v>
      </c>
      <c r="F43" s="30">
        <v>15480</v>
      </c>
      <c r="G43" s="30">
        <v>16260</v>
      </c>
      <c r="H43" s="30">
        <f t="shared" si="0"/>
        <v>780</v>
      </c>
      <c r="I43" s="54">
        <f t="shared" si="1"/>
        <v>0.050387596899224806</v>
      </c>
      <c r="J43" s="30"/>
      <c r="K43" s="30"/>
      <c r="L43" s="30">
        <f t="shared" si="2"/>
        <v>0</v>
      </c>
      <c r="M43" s="54" t="e">
        <f t="shared" si="3"/>
        <v>#DIV/0!</v>
      </c>
      <c r="N43" s="55"/>
      <c r="O43" s="55"/>
      <c r="P43" s="55"/>
      <c r="Q43" s="55"/>
      <c r="R43" s="55"/>
      <c r="S43" s="55"/>
    </row>
    <row r="44" spans="1:19" ht="15">
      <c r="A44" s="33">
        <v>4</v>
      </c>
      <c r="B44" s="30">
        <v>10190</v>
      </c>
      <c r="C44" s="30">
        <v>10700</v>
      </c>
      <c r="D44" s="30">
        <f t="shared" si="5"/>
        <v>510</v>
      </c>
      <c r="E44" s="54">
        <f t="shared" si="6"/>
        <v>0.050049067713444556</v>
      </c>
      <c r="F44" s="30">
        <v>15080</v>
      </c>
      <c r="G44" s="30">
        <v>15840</v>
      </c>
      <c r="H44" s="30">
        <f t="shared" si="0"/>
        <v>760</v>
      </c>
      <c r="I44" s="54">
        <f t="shared" si="1"/>
        <v>0.050397877984084884</v>
      </c>
      <c r="J44" s="30"/>
      <c r="K44" s="30"/>
      <c r="L44" s="30">
        <f t="shared" si="2"/>
        <v>0</v>
      </c>
      <c r="M44" s="54" t="e">
        <f t="shared" si="3"/>
        <v>#DIV/0!</v>
      </c>
      <c r="N44" s="55"/>
      <c r="O44" s="55"/>
      <c r="P44" s="55"/>
      <c r="Q44" s="55"/>
      <c r="R44" s="55"/>
      <c r="S44" s="55"/>
    </row>
    <row r="45" spans="1:19" ht="15">
      <c r="A45" s="32">
        <v>3.5</v>
      </c>
      <c r="B45" s="30">
        <v>9940</v>
      </c>
      <c r="C45" s="30">
        <v>10440</v>
      </c>
      <c r="D45" s="30">
        <f t="shared" si="5"/>
        <v>500</v>
      </c>
      <c r="E45" s="54">
        <f t="shared" si="6"/>
        <v>0.05030181086519115</v>
      </c>
      <c r="F45" s="30">
        <v>14700</v>
      </c>
      <c r="G45" s="30">
        <v>15440</v>
      </c>
      <c r="H45" s="30">
        <f t="shared" si="0"/>
        <v>740</v>
      </c>
      <c r="I45" s="54">
        <f t="shared" si="1"/>
        <v>0.050340136054421766</v>
      </c>
      <c r="J45" s="30"/>
      <c r="K45" s="30"/>
      <c r="L45" s="30">
        <f t="shared" si="2"/>
        <v>0</v>
      </c>
      <c r="M45" s="54" t="e">
        <f t="shared" si="3"/>
        <v>#DIV/0!</v>
      </c>
      <c r="N45" s="55"/>
      <c r="O45" s="55"/>
      <c r="P45" s="55"/>
      <c r="Q45" s="55"/>
      <c r="R45" s="55"/>
      <c r="S45" s="55"/>
    </row>
    <row r="46" spans="1:19" ht="15">
      <c r="A46" s="33">
        <v>3</v>
      </c>
      <c r="B46" s="30">
        <v>9700</v>
      </c>
      <c r="C46" s="30">
        <v>10190</v>
      </c>
      <c r="D46" s="30">
        <f t="shared" si="5"/>
        <v>490</v>
      </c>
      <c r="E46" s="54">
        <f t="shared" si="6"/>
        <v>0.050515463917525774</v>
      </c>
      <c r="F46" s="30">
        <v>14300</v>
      </c>
      <c r="G46" s="30">
        <v>15020</v>
      </c>
      <c r="H46" s="30">
        <f t="shared" si="0"/>
        <v>720</v>
      </c>
      <c r="I46" s="54">
        <f t="shared" si="1"/>
        <v>0.05034965034965035</v>
      </c>
      <c r="J46" s="30"/>
      <c r="K46" s="30"/>
      <c r="L46" s="30">
        <f t="shared" si="2"/>
        <v>0</v>
      </c>
      <c r="M46" s="54" t="e">
        <f t="shared" si="3"/>
        <v>#DIV/0!</v>
      </c>
      <c r="N46" s="55"/>
      <c r="O46" s="55"/>
      <c r="P46" s="55"/>
      <c r="Q46" s="55"/>
      <c r="R46" s="55"/>
      <c r="S46" s="55"/>
    </row>
    <row r="47" spans="1:19" ht="15">
      <c r="A47" s="32">
        <v>2.5</v>
      </c>
      <c r="B47" s="30">
        <v>9480</v>
      </c>
      <c r="C47" s="30">
        <v>9960</v>
      </c>
      <c r="D47" s="30">
        <f t="shared" si="5"/>
        <v>480</v>
      </c>
      <c r="E47" s="54">
        <f t="shared" si="6"/>
        <v>0.05063291139240506</v>
      </c>
      <c r="F47" s="30">
        <v>13920</v>
      </c>
      <c r="G47" s="30">
        <v>14620</v>
      </c>
      <c r="H47" s="30">
        <f t="shared" si="0"/>
        <v>700</v>
      </c>
      <c r="I47" s="54">
        <f t="shared" si="1"/>
        <v>0.05028735632183908</v>
      </c>
      <c r="J47" s="30"/>
      <c r="K47" s="30"/>
      <c r="L47" s="30">
        <f t="shared" si="2"/>
        <v>0</v>
      </c>
      <c r="M47" s="54" t="e">
        <f t="shared" si="3"/>
        <v>#DIV/0!</v>
      </c>
      <c r="N47" s="55"/>
      <c r="O47" s="55"/>
      <c r="P47" s="55"/>
      <c r="Q47" s="55"/>
      <c r="R47" s="55"/>
      <c r="S47" s="55"/>
    </row>
    <row r="48" spans="1:19" ht="15">
      <c r="A48" s="33">
        <v>2</v>
      </c>
      <c r="B48" s="30">
        <v>9230</v>
      </c>
      <c r="C48" s="30">
        <v>9700</v>
      </c>
      <c r="D48" s="30">
        <f t="shared" si="5"/>
        <v>470</v>
      </c>
      <c r="E48" s="54">
        <f t="shared" si="6"/>
        <v>0.050920910075839654</v>
      </c>
      <c r="F48" s="30">
        <v>13540</v>
      </c>
      <c r="G48" s="30">
        <v>14220</v>
      </c>
      <c r="H48" s="30">
        <f t="shared" si="0"/>
        <v>680</v>
      </c>
      <c r="I48" s="54">
        <f t="shared" si="1"/>
        <v>0.050221565731166914</v>
      </c>
      <c r="J48" s="30"/>
      <c r="K48" s="30"/>
      <c r="L48" s="30">
        <f t="shared" si="2"/>
        <v>0</v>
      </c>
      <c r="M48" s="54" t="e">
        <f t="shared" si="3"/>
        <v>#DIV/0!</v>
      </c>
      <c r="N48" s="55"/>
      <c r="O48" s="55"/>
      <c r="P48" s="55"/>
      <c r="Q48" s="55"/>
      <c r="R48" s="55"/>
      <c r="S48" s="55"/>
    </row>
    <row r="49" spans="1:19" ht="15">
      <c r="A49" s="32">
        <v>1.5</v>
      </c>
      <c r="B49" s="30">
        <v>8990</v>
      </c>
      <c r="C49" s="30">
        <v>9440</v>
      </c>
      <c r="D49" s="30">
        <f t="shared" si="5"/>
        <v>450</v>
      </c>
      <c r="E49" s="54">
        <f t="shared" si="6"/>
        <v>0.05005561735261402</v>
      </c>
      <c r="F49" s="30">
        <v>13200</v>
      </c>
      <c r="G49" s="30">
        <v>13860</v>
      </c>
      <c r="H49" s="30">
        <f t="shared" si="0"/>
        <v>660</v>
      </c>
      <c r="I49" s="54">
        <f t="shared" si="1"/>
        <v>0.05</v>
      </c>
      <c r="J49" s="30"/>
      <c r="K49" s="30"/>
      <c r="L49" s="30">
        <f t="shared" si="2"/>
        <v>0</v>
      </c>
      <c r="M49" s="54" t="e">
        <f t="shared" si="3"/>
        <v>#DIV/0!</v>
      </c>
      <c r="N49" s="55"/>
      <c r="O49" s="55"/>
      <c r="P49" s="55"/>
      <c r="Q49" s="55"/>
      <c r="R49" s="55"/>
      <c r="S49" s="55"/>
    </row>
    <row r="50" spans="1:19" ht="15">
      <c r="A50" s="33">
        <v>1</v>
      </c>
      <c r="B50" s="30">
        <v>8700</v>
      </c>
      <c r="C50" s="30">
        <v>9140</v>
      </c>
      <c r="D50" s="30">
        <f t="shared" si="5"/>
        <v>440</v>
      </c>
      <c r="E50" s="54">
        <f>(C50-B50)/B50</f>
        <v>0.05057471264367816</v>
      </c>
      <c r="F50" s="30">
        <v>11930</v>
      </c>
      <c r="G50" s="30">
        <v>12530</v>
      </c>
      <c r="H50" s="30">
        <f t="shared" si="0"/>
        <v>600</v>
      </c>
      <c r="I50" s="54">
        <f t="shared" si="1"/>
        <v>0.050293378038558254</v>
      </c>
      <c r="J50" s="30"/>
      <c r="K50" s="30"/>
      <c r="L50" s="30">
        <f t="shared" si="2"/>
        <v>0</v>
      </c>
      <c r="M50" s="54" t="e">
        <f t="shared" si="3"/>
        <v>#DIV/0!</v>
      </c>
      <c r="N50" s="55"/>
      <c r="O50" s="55"/>
      <c r="P50" s="55"/>
      <c r="Q50" s="55"/>
      <c r="R50" s="55"/>
      <c r="S50" s="55"/>
    </row>
    <row r="51" spans="1:19" ht="15">
      <c r="A51" s="34" t="s">
        <v>1</v>
      </c>
      <c r="B51" s="123" t="s">
        <v>30</v>
      </c>
      <c r="C51" s="123"/>
      <c r="D51" s="123"/>
      <c r="E51" s="123"/>
      <c r="F51" s="123" t="s">
        <v>29</v>
      </c>
      <c r="G51" s="123"/>
      <c r="H51" s="123"/>
      <c r="I51" s="123"/>
      <c r="J51" s="123" t="s">
        <v>31</v>
      </c>
      <c r="K51" s="123"/>
      <c r="L51" s="123"/>
      <c r="M51" s="123"/>
      <c r="N51" s="55"/>
      <c r="O51" s="55"/>
      <c r="P51" s="55"/>
      <c r="Q51" s="55"/>
      <c r="R51" s="55"/>
      <c r="S51" s="55"/>
    </row>
    <row r="52" spans="1:19" ht="14.25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</row>
    <row r="53" spans="1:19" ht="14.25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</row>
    <row r="54" spans="1:19" ht="14.25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</row>
    <row r="55" spans="1:19" ht="14.2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</row>
    <row r="56" spans="1:19" ht="14.2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</row>
    <row r="57" spans="1:19" ht="14.25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</row>
    <row r="58" spans="1:19" ht="14.25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</row>
    <row r="59" spans="1:19" ht="14.2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</row>
    <row r="60" spans="1:19" ht="14.2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</row>
    <row r="61" spans="1:19" ht="14.25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</row>
    <row r="62" spans="1:19" ht="14.25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</row>
    <row r="63" spans="1:19" ht="14.25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</row>
    <row r="64" spans="1:19" ht="14.25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</row>
    <row r="65" spans="1:19" ht="14.25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</row>
    <row r="66" spans="1:19" ht="14.25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</row>
    <row r="67" spans="1:19" ht="14.25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</row>
    <row r="68" spans="1:13" ht="14.25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</row>
  </sheetData>
  <sheetProtection/>
  <mergeCells count="6">
    <mergeCell ref="B3:E3"/>
    <mergeCell ref="B51:E51"/>
    <mergeCell ref="F3:I3"/>
    <mergeCell ref="F51:I51"/>
    <mergeCell ref="J3:M3"/>
    <mergeCell ref="J51:M5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79"/>
  <sheetViews>
    <sheetView tabSelected="1" zoomScalePageLayoutView="0" workbookViewId="0" topLeftCell="A1">
      <selection activeCell="Y9" sqref="Y9"/>
    </sheetView>
  </sheetViews>
  <sheetFormatPr defaultColWidth="9.140625" defaultRowHeight="15"/>
  <cols>
    <col min="1" max="1" width="5.57421875" style="77" customWidth="1"/>
    <col min="2" max="2" width="9.140625" style="77" customWidth="1"/>
    <col min="3" max="3" width="6.7109375" style="77" hidden="1" customWidth="1"/>
    <col min="4" max="4" width="9.140625" style="77" customWidth="1"/>
    <col min="5" max="5" width="6.7109375" style="80" hidden="1" customWidth="1"/>
    <col min="6" max="6" width="9.140625" style="77" customWidth="1"/>
    <col min="7" max="7" width="6.7109375" style="80" hidden="1" customWidth="1"/>
    <col min="8" max="8" width="9.140625" style="77" customWidth="1"/>
    <col min="9" max="9" width="8.7109375" style="80" hidden="1" customWidth="1"/>
    <col min="10" max="10" width="9.140625" style="77" customWidth="1"/>
    <col min="11" max="11" width="8.7109375" style="80" hidden="1" customWidth="1"/>
    <col min="12" max="12" width="9.140625" style="77" customWidth="1"/>
    <col min="13" max="13" width="6.7109375" style="80" hidden="1" customWidth="1"/>
    <col min="14" max="14" width="9.140625" style="77" customWidth="1"/>
    <col min="15" max="15" width="6.7109375" style="80" hidden="1" customWidth="1"/>
    <col min="16" max="16" width="9.140625" style="77" customWidth="1"/>
    <col min="17" max="17" width="6.7109375" style="80" hidden="1" customWidth="1"/>
    <col min="18" max="18" width="9.140625" style="77" customWidth="1"/>
    <col min="19" max="19" width="6.7109375" style="80" hidden="1" customWidth="1"/>
    <col min="20" max="20" width="9.140625" style="77" customWidth="1"/>
    <col min="21" max="22" width="6.7109375" style="80" hidden="1" customWidth="1"/>
  </cols>
  <sheetData>
    <row r="1" spans="21:22" ht="15" customHeight="1">
      <c r="U1" s="108"/>
      <c r="V1" s="108"/>
    </row>
    <row r="2" spans="1:22" s="82" customFormat="1" ht="16.5" customHeight="1">
      <c r="A2" s="124" t="s">
        <v>59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08"/>
      <c r="V2" s="108"/>
    </row>
    <row r="3" spans="1:22" ht="13.5" customHeight="1">
      <c r="A3" s="125" t="s">
        <v>60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09"/>
      <c r="V3" s="109"/>
    </row>
    <row r="4" spans="1:22" s="82" customFormat="1" ht="16.5" customHeight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85" t="s">
        <v>21</v>
      </c>
      <c r="V4" s="86" t="s">
        <v>21</v>
      </c>
    </row>
    <row r="5" spans="1:22" s="82" customFormat="1" ht="12.75" customHeight="1">
      <c r="A5" s="83" t="s">
        <v>1</v>
      </c>
      <c r="B5" s="84" t="s">
        <v>2</v>
      </c>
      <c r="C5" s="84" t="s">
        <v>21</v>
      </c>
      <c r="D5" s="84" t="s">
        <v>3</v>
      </c>
      <c r="E5" s="85" t="s">
        <v>21</v>
      </c>
      <c r="F5" s="84" t="s">
        <v>4</v>
      </c>
      <c r="G5" s="85" t="s">
        <v>21</v>
      </c>
      <c r="H5" s="84" t="s">
        <v>5</v>
      </c>
      <c r="I5" s="85" t="s">
        <v>21</v>
      </c>
      <c r="J5" s="84" t="s">
        <v>6</v>
      </c>
      <c r="K5" s="85" t="s">
        <v>21</v>
      </c>
      <c r="L5" s="84" t="s">
        <v>7</v>
      </c>
      <c r="M5" s="85" t="s">
        <v>21</v>
      </c>
      <c r="N5" s="84" t="s">
        <v>8</v>
      </c>
      <c r="O5" s="85" t="s">
        <v>21</v>
      </c>
      <c r="P5" s="84" t="s">
        <v>9</v>
      </c>
      <c r="Q5" s="85" t="s">
        <v>21</v>
      </c>
      <c r="R5" s="84" t="s">
        <v>10</v>
      </c>
      <c r="S5" s="86" t="s">
        <v>21</v>
      </c>
      <c r="T5" s="87" t="s">
        <v>11</v>
      </c>
      <c r="U5" s="88"/>
      <c r="V5" s="90"/>
    </row>
    <row r="6" spans="1:22" s="82" customFormat="1" ht="12.75" customHeight="1">
      <c r="A6" s="95">
        <v>33</v>
      </c>
      <c r="B6" s="96"/>
      <c r="C6" s="96"/>
      <c r="D6" s="96"/>
      <c r="E6" s="97"/>
      <c r="F6" s="96"/>
      <c r="G6" s="97"/>
      <c r="H6" s="96"/>
      <c r="I6" s="97"/>
      <c r="J6" s="96"/>
      <c r="K6" s="97"/>
      <c r="L6" s="96"/>
      <c r="M6" s="97"/>
      <c r="N6" s="96"/>
      <c r="O6" s="97"/>
      <c r="P6" s="100">
        <f aca="true" t="shared" si="0" ref="P6:P18">P7+ROUND((P7*Q6)/10,0)*(10)</f>
        <v>66490</v>
      </c>
      <c r="Q6" s="101">
        <v>0.0153</v>
      </c>
      <c r="R6" s="96"/>
      <c r="S6" s="98"/>
      <c r="T6" s="99"/>
      <c r="U6" s="88"/>
      <c r="V6" s="90"/>
    </row>
    <row r="7" spans="1:22" s="82" customFormat="1" ht="12.75" customHeight="1">
      <c r="A7" s="95">
        <v>32.5</v>
      </c>
      <c r="B7" s="96"/>
      <c r="C7" s="96"/>
      <c r="D7" s="96"/>
      <c r="E7" s="97"/>
      <c r="F7" s="96"/>
      <c r="G7" s="97"/>
      <c r="H7" s="96"/>
      <c r="I7" s="97"/>
      <c r="J7" s="96"/>
      <c r="K7" s="97"/>
      <c r="L7" s="96"/>
      <c r="M7" s="97"/>
      <c r="N7" s="96"/>
      <c r="O7" s="97"/>
      <c r="P7" s="100">
        <f t="shared" si="0"/>
        <v>65490</v>
      </c>
      <c r="Q7" s="101">
        <v>0.0155</v>
      </c>
      <c r="R7" s="100">
        <f aca="true" t="shared" si="1" ref="R7:R18">R8+ROUND((R8*S7)/10,0)*(10)</f>
        <v>77380</v>
      </c>
      <c r="S7" s="101">
        <v>0.0152</v>
      </c>
      <c r="T7" s="99"/>
      <c r="U7" s="88"/>
      <c r="V7" s="90"/>
    </row>
    <row r="8" spans="1:22" s="82" customFormat="1" ht="12.75" customHeight="1">
      <c r="A8" s="95">
        <v>32</v>
      </c>
      <c r="B8" s="96"/>
      <c r="C8" s="96"/>
      <c r="D8" s="96"/>
      <c r="E8" s="97"/>
      <c r="F8" s="96"/>
      <c r="G8" s="97"/>
      <c r="H8" s="96"/>
      <c r="I8" s="97"/>
      <c r="J8" s="96"/>
      <c r="K8" s="97"/>
      <c r="L8" s="96"/>
      <c r="M8" s="97"/>
      <c r="N8" s="96"/>
      <c r="O8" s="97"/>
      <c r="P8" s="100">
        <f t="shared" si="0"/>
        <v>64490</v>
      </c>
      <c r="Q8" s="101">
        <v>0.0159</v>
      </c>
      <c r="R8" s="100">
        <f t="shared" si="1"/>
        <v>76220</v>
      </c>
      <c r="S8" s="101">
        <v>0.0156</v>
      </c>
      <c r="T8" s="99"/>
      <c r="U8" s="88"/>
      <c r="V8" s="90"/>
    </row>
    <row r="9" spans="1:22" s="82" customFormat="1" ht="12.75" customHeight="1">
      <c r="A9" s="95">
        <v>31.5</v>
      </c>
      <c r="B9" s="96"/>
      <c r="C9" s="96"/>
      <c r="D9" s="96"/>
      <c r="E9" s="97"/>
      <c r="F9" s="96"/>
      <c r="G9" s="97"/>
      <c r="H9" s="96"/>
      <c r="I9" s="97"/>
      <c r="J9" s="96"/>
      <c r="K9" s="97"/>
      <c r="L9" s="96"/>
      <c r="M9" s="97"/>
      <c r="N9" s="96"/>
      <c r="O9" s="97"/>
      <c r="P9" s="100">
        <f t="shared" si="0"/>
        <v>63480</v>
      </c>
      <c r="Q9" s="101">
        <v>0.0162</v>
      </c>
      <c r="R9" s="100">
        <f t="shared" si="1"/>
        <v>75050</v>
      </c>
      <c r="S9" s="101">
        <v>0.0158</v>
      </c>
      <c r="T9" s="99"/>
      <c r="U9" s="88"/>
      <c r="V9" s="90"/>
    </row>
    <row r="10" spans="1:22" s="82" customFormat="1" ht="12.75" customHeight="1">
      <c r="A10" s="95">
        <v>31</v>
      </c>
      <c r="B10" s="96"/>
      <c r="C10" s="96"/>
      <c r="D10" s="96"/>
      <c r="E10" s="97"/>
      <c r="F10" s="96"/>
      <c r="G10" s="97"/>
      <c r="H10" s="96"/>
      <c r="I10" s="97"/>
      <c r="J10" s="96"/>
      <c r="K10" s="97"/>
      <c r="L10" s="96"/>
      <c r="M10" s="97"/>
      <c r="N10" s="100">
        <f aca="true" t="shared" si="2" ref="N10:N23">N11+ROUND((N11*O10)/10,0)*(10)</f>
        <v>49480</v>
      </c>
      <c r="O10" s="101">
        <v>0.0152</v>
      </c>
      <c r="P10" s="100">
        <f t="shared" si="0"/>
        <v>62470</v>
      </c>
      <c r="Q10" s="101">
        <v>0.0165</v>
      </c>
      <c r="R10" s="100">
        <f t="shared" si="1"/>
        <v>73880</v>
      </c>
      <c r="S10" s="101">
        <v>0.0161</v>
      </c>
      <c r="T10" s="99"/>
      <c r="U10" s="88"/>
      <c r="V10" s="90"/>
    </row>
    <row r="11" spans="1:22" s="82" customFormat="1" ht="12.75" customHeight="1">
      <c r="A11" s="95">
        <v>30.5</v>
      </c>
      <c r="B11" s="96"/>
      <c r="C11" s="96"/>
      <c r="D11" s="96"/>
      <c r="E11" s="97"/>
      <c r="F11" s="96"/>
      <c r="G11" s="97"/>
      <c r="H11" s="96"/>
      <c r="I11" s="97"/>
      <c r="J11" s="96"/>
      <c r="K11" s="97"/>
      <c r="L11" s="96"/>
      <c r="M11" s="97"/>
      <c r="N11" s="100">
        <f t="shared" si="2"/>
        <v>48740</v>
      </c>
      <c r="O11" s="101">
        <v>0.0157</v>
      </c>
      <c r="P11" s="100">
        <f t="shared" si="0"/>
        <v>61460</v>
      </c>
      <c r="Q11" s="101">
        <v>0.0167</v>
      </c>
      <c r="R11" s="100">
        <f t="shared" si="1"/>
        <v>72710</v>
      </c>
      <c r="S11" s="101">
        <v>0.0165</v>
      </c>
      <c r="T11" s="99"/>
      <c r="U11" s="92"/>
      <c r="V11" s="92"/>
    </row>
    <row r="12" spans="1:22" s="82" customFormat="1" ht="12.75" customHeight="1">
      <c r="A12" s="102" t="s">
        <v>28</v>
      </c>
      <c r="B12" s="91"/>
      <c r="C12" s="91"/>
      <c r="D12" s="91"/>
      <c r="E12" s="92"/>
      <c r="F12" s="91"/>
      <c r="G12" s="92"/>
      <c r="H12" s="91"/>
      <c r="I12" s="92"/>
      <c r="J12" s="91"/>
      <c r="K12" s="92"/>
      <c r="L12" s="91"/>
      <c r="M12" s="92"/>
      <c r="N12" s="100">
        <f t="shared" si="2"/>
        <v>47990</v>
      </c>
      <c r="O12" s="101">
        <v>0.0158</v>
      </c>
      <c r="P12" s="100">
        <f t="shared" si="0"/>
        <v>60450</v>
      </c>
      <c r="Q12" s="101">
        <v>0.016</v>
      </c>
      <c r="R12" s="100">
        <f t="shared" si="1"/>
        <v>71530</v>
      </c>
      <c r="S12" s="101">
        <v>0.0168</v>
      </c>
      <c r="T12" s="91"/>
      <c r="U12" s="92"/>
      <c r="V12" s="92"/>
    </row>
    <row r="13" spans="1:22" s="82" customFormat="1" ht="12.75" customHeight="1">
      <c r="A13" s="102" t="s">
        <v>26</v>
      </c>
      <c r="B13" s="91"/>
      <c r="C13" s="91"/>
      <c r="D13" s="91"/>
      <c r="E13" s="92"/>
      <c r="F13" s="91"/>
      <c r="G13" s="92"/>
      <c r="H13" s="91"/>
      <c r="I13" s="92"/>
      <c r="J13" s="91"/>
      <c r="K13" s="92"/>
      <c r="L13" s="91"/>
      <c r="M13" s="92"/>
      <c r="N13" s="100">
        <f t="shared" si="2"/>
        <v>47240</v>
      </c>
      <c r="O13" s="101">
        <v>0.0162</v>
      </c>
      <c r="P13" s="100">
        <f t="shared" si="0"/>
        <v>59500</v>
      </c>
      <c r="Q13" s="101">
        <v>0.016</v>
      </c>
      <c r="R13" s="100">
        <f t="shared" si="1"/>
        <v>70350</v>
      </c>
      <c r="S13" s="101">
        <v>0.016</v>
      </c>
      <c r="T13" s="91"/>
      <c r="U13" s="92"/>
      <c r="V13" s="92"/>
    </row>
    <row r="14" spans="1:22" s="82" customFormat="1" ht="12.75" customHeight="1">
      <c r="A14" s="102" t="s">
        <v>27</v>
      </c>
      <c r="B14" s="91"/>
      <c r="C14" s="91"/>
      <c r="D14" s="91"/>
      <c r="E14" s="92"/>
      <c r="F14" s="100">
        <f aca="true" t="shared" si="3" ref="F14:F30">F15+ROUND((F15*G14)/10,0)*(10)</f>
        <v>21420</v>
      </c>
      <c r="G14" s="101">
        <v>0.0145</v>
      </c>
      <c r="H14" s="91"/>
      <c r="I14" s="92"/>
      <c r="J14" s="91"/>
      <c r="K14" s="92"/>
      <c r="L14" s="91"/>
      <c r="M14" s="92"/>
      <c r="N14" s="100">
        <f t="shared" si="2"/>
        <v>46490</v>
      </c>
      <c r="O14" s="101">
        <v>0.0163</v>
      </c>
      <c r="P14" s="100">
        <f t="shared" si="0"/>
        <v>58560</v>
      </c>
      <c r="Q14" s="101">
        <v>0.016</v>
      </c>
      <c r="R14" s="100">
        <f t="shared" si="1"/>
        <v>69240</v>
      </c>
      <c r="S14" s="101">
        <v>0.016</v>
      </c>
      <c r="T14" s="91"/>
      <c r="U14" s="92"/>
      <c r="V14" s="92"/>
    </row>
    <row r="15" spans="1:22" s="82" customFormat="1" ht="12.75" customHeight="1">
      <c r="A15" s="102" t="s">
        <v>25</v>
      </c>
      <c r="B15" s="91"/>
      <c r="C15" s="91"/>
      <c r="D15" s="91"/>
      <c r="E15" s="92"/>
      <c r="F15" s="100">
        <f t="shared" si="3"/>
        <v>21110</v>
      </c>
      <c r="G15" s="101">
        <v>0.0155</v>
      </c>
      <c r="H15" s="100">
        <f aca="true" t="shared" si="4" ref="H15:H30">H16+ROUND((H16*I15)/10,0)*(10)</f>
        <v>25020</v>
      </c>
      <c r="I15" s="101">
        <v>0.0153</v>
      </c>
      <c r="J15" s="91"/>
      <c r="K15" s="92"/>
      <c r="L15" s="91"/>
      <c r="M15" s="92"/>
      <c r="N15" s="100">
        <f t="shared" si="2"/>
        <v>45740</v>
      </c>
      <c r="O15" s="101">
        <v>0.0167</v>
      </c>
      <c r="P15" s="100">
        <f t="shared" si="0"/>
        <v>57640</v>
      </c>
      <c r="Q15" s="101">
        <v>0.016</v>
      </c>
      <c r="R15" s="100">
        <f t="shared" si="1"/>
        <v>68150</v>
      </c>
      <c r="S15" s="101">
        <v>0.016</v>
      </c>
      <c r="T15" s="91"/>
      <c r="U15" s="92"/>
      <c r="V15" s="92"/>
    </row>
    <row r="16" spans="1:22" s="82" customFormat="1" ht="12.75" customHeight="1">
      <c r="A16" s="102" t="s">
        <v>24</v>
      </c>
      <c r="B16" s="91"/>
      <c r="C16" s="91"/>
      <c r="D16" s="91"/>
      <c r="E16" s="92"/>
      <c r="F16" s="100">
        <f t="shared" si="3"/>
        <v>20790</v>
      </c>
      <c r="G16" s="101">
        <v>0.0155</v>
      </c>
      <c r="H16" s="100">
        <f t="shared" si="4"/>
        <v>24640</v>
      </c>
      <c r="I16" s="101">
        <v>0.0153</v>
      </c>
      <c r="J16" s="100">
        <f aca="true" t="shared" si="5" ref="J16:J30">J17+ROUND((J17*K16)/10,0)*(10)</f>
        <v>30020</v>
      </c>
      <c r="K16" s="101">
        <v>0.0152</v>
      </c>
      <c r="L16" s="91"/>
      <c r="M16" s="92"/>
      <c r="N16" s="100">
        <f t="shared" si="2"/>
        <v>44990</v>
      </c>
      <c r="O16" s="101">
        <v>0.016</v>
      </c>
      <c r="P16" s="100">
        <f t="shared" si="0"/>
        <v>56730</v>
      </c>
      <c r="Q16" s="101">
        <v>0.016</v>
      </c>
      <c r="R16" s="100">
        <f t="shared" si="1"/>
        <v>67080</v>
      </c>
      <c r="S16" s="101">
        <v>0.016</v>
      </c>
      <c r="T16" s="91"/>
      <c r="U16" s="92"/>
      <c r="V16" s="92"/>
    </row>
    <row r="17" spans="1:22" s="82" customFormat="1" ht="12.75" customHeight="1">
      <c r="A17" s="102" t="s">
        <v>23</v>
      </c>
      <c r="B17" s="91"/>
      <c r="C17" s="91"/>
      <c r="D17" s="91"/>
      <c r="E17" s="92"/>
      <c r="F17" s="100">
        <f t="shared" si="3"/>
        <v>20470</v>
      </c>
      <c r="G17" s="101">
        <v>0.0165</v>
      </c>
      <c r="H17" s="100">
        <f t="shared" si="4"/>
        <v>24270</v>
      </c>
      <c r="I17" s="101">
        <v>0.0155</v>
      </c>
      <c r="J17" s="100">
        <f t="shared" si="5"/>
        <v>29570</v>
      </c>
      <c r="K17" s="101">
        <v>0.0152</v>
      </c>
      <c r="L17" s="100">
        <f aca="true" t="shared" si="6" ref="L17:L30">L18+ROUND((L18*M17)/10,0)*(10)</f>
        <v>36640</v>
      </c>
      <c r="M17" s="101">
        <v>0.0153</v>
      </c>
      <c r="N17" s="100">
        <f t="shared" si="2"/>
        <v>44280</v>
      </c>
      <c r="O17" s="101">
        <v>0.016</v>
      </c>
      <c r="P17" s="100">
        <f t="shared" si="0"/>
        <v>55840</v>
      </c>
      <c r="Q17" s="101">
        <v>0.016</v>
      </c>
      <c r="R17" s="100">
        <f t="shared" si="1"/>
        <v>66020</v>
      </c>
      <c r="S17" s="101">
        <v>0.016</v>
      </c>
      <c r="T17" s="91"/>
      <c r="U17" s="89">
        <v>0.0153</v>
      </c>
      <c r="V17" s="92"/>
    </row>
    <row r="18" spans="1:22" s="82" customFormat="1" ht="12.75" customHeight="1">
      <c r="A18" s="102" t="s">
        <v>22</v>
      </c>
      <c r="B18" s="91"/>
      <c r="C18" s="91"/>
      <c r="D18" s="91"/>
      <c r="E18" s="92"/>
      <c r="F18" s="100">
        <f t="shared" si="3"/>
        <v>20140</v>
      </c>
      <c r="G18" s="101">
        <v>0.0165</v>
      </c>
      <c r="H18" s="100">
        <f t="shared" si="4"/>
        <v>23900</v>
      </c>
      <c r="I18" s="101">
        <v>0.016</v>
      </c>
      <c r="J18" s="100">
        <f t="shared" si="5"/>
        <v>29130</v>
      </c>
      <c r="K18" s="101">
        <v>0.0155</v>
      </c>
      <c r="L18" s="100">
        <f t="shared" si="6"/>
        <v>36090</v>
      </c>
      <c r="M18" s="101">
        <v>0.0155</v>
      </c>
      <c r="N18" s="100">
        <f t="shared" si="2"/>
        <v>43580</v>
      </c>
      <c r="O18" s="101">
        <v>0.016</v>
      </c>
      <c r="P18" s="100">
        <f t="shared" si="0"/>
        <v>54960</v>
      </c>
      <c r="Q18" s="101">
        <v>0.016</v>
      </c>
      <c r="R18" s="100">
        <f t="shared" si="1"/>
        <v>64980</v>
      </c>
      <c r="S18" s="101">
        <v>0.016</v>
      </c>
      <c r="T18" s="100">
        <f aca="true" t="shared" si="7" ref="T18:T28">T19+ROUND((T19*U17)/10,0)*(10)</f>
        <v>80450</v>
      </c>
      <c r="U18" s="89">
        <v>0.0156</v>
      </c>
      <c r="V18" s="92"/>
    </row>
    <row r="19" spans="1:22" s="82" customFormat="1" ht="12.75" customHeight="1">
      <c r="A19" s="102" t="s">
        <v>18</v>
      </c>
      <c r="B19" s="91"/>
      <c r="C19" s="91"/>
      <c r="D19" s="91"/>
      <c r="E19" s="92"/>
      <c r="F19" s="100">
        <f t="shared" si="3"/>
        <v>19810</v>
      </c>
      <c r="G19" s="101">
        <v>0.017</v>
      </c>
      <c r="H19" s="100">
        <f t="shared" si="4"/>
        <v>23520</v>
      </c>
      <c r="I19" s="101">
        <v>0.0165</v>
      </c>
      <c r="J19" s="100">
        <f t="shared" si="5"/>
        <v>28690</v>
      </c>
      <c r="K19" s="101">
        <v>0.0157</v>
      </c>
      <c r="L19" s="100">
        <f t="shared" si="6"/>
        <v>35540</v>
      </c>
      <c r="M19" s="101">
        <v>0.0157</v>
      </c>
      <c r="N19" s="100">
        <f t="shared" si="2"/>
        <v>42890</v>
      </c>
      <c r="O19" s="101">
        <v>0.016</v>
      </c>
      <c r="P19" s="100">
        <v>54090</v>
      </c>
      <c r="Q19" s="101">
        <f>(P19-P20)/P20</f>
        <v>0.016156302836746194</v>
      </c>
      <c r="R19" s="100">
        <v>63960</v>
      </c>
      <c r="S19" s="101">
        <f aca="true" t="shared" si="8" ref="S19:S68">(R19-R20)/R20</f>
        <v>0.01378982406086543</v>
      </c>
      <c r="T19" s="100">
        <f t="shared" si="7"/>
        <v>79240</v>
      </c>
      <c r="U19" s="89">
        <v>0.0159</v>
      </c>
      <c r="V19" s="92"/>
    </row>
    <row r="20" spans="1:22" s="82" customFormat="1" ht="12.75" customHeight="1">
      <c r="A20" s="102" t="s">
        <v>17</v>
      </c>
      <c r="B20" s="91"/>
      <c r="C20" s="91"/>
      <c r="D20" s="91"/>
      <c r="E20" s="92"/>
      <c r="F20" s="100">
        <f t="shared" si="3"/>
        <v>19480</v>
      </c>
      <c r="G20" s="101">
        <v>0.019</v>
      </c>
      <c r="H20" s="100">
        <f t="shared" si="4"/>
        <v>23140</v>
      </c>
      <c r="I20" s="101">
        <v>0.0165</v>
      </c>
      <c r="J20" s="100">
        <f t="shared" si="5"/>
        <v>28250</v>
      </c>
      <c r="K20" s="101">
        <v>0.0163</v>
      </c>
      <c r="L20" s="100">
        <f t="shared" si="6"/>
        <v>34990</v>
      </c>
      <c r="M20" s="101">
        <v>0.0163</v>
      </c>
      <c r="N20" s="100">
        <f t="shared" si="2"/>
        <v>42210</v>
      </c>
      <c r="O20" s="101">
        <v>0.016</v>
      </c>
      <c r="P20" s="100">
        <v>53230</v>
      </c>
      <c r="Q20" s="101">
        <f>(P20-P21)/P21</f>
        <v>0.016421615428680543</v>
      </c>
      <c r="R20" s="100">
        <v>63090</v>
      </c>
      <c r="S20" s="101">
        <f t="shared" si="8"/>
        <v>0.013982642237222759</v>
      </c>
      <c r="T20" s="100">
        <f t="shared" si="7"/>
        <v>78020</v>
      </c>
      <c r="U20" s="89">
        <v>0.0161</v>
      </c>
      <c r="V20" s="92"/>
    </row>
    <row r="21" spans="1:22" s="82" customFormat="1" ht="12.75" customHeight="1">
      <c r="A21" s="102" t="s">
        <v>16</v>
      </c>
      <c r="B21" s="91"/>
      <c r="C21" s="91"/>
      <c r="D21" s="91"/>
      <c r="E21" s="92"/>
      <c r="F21" s="100">
        <f t="shared" si="3"/>
        <v>19120</v>
      </c>
      <c r="G21" s="101">
        <v>0.019</v>
      </c>
      <c r="H21" s="100">
        <f t="shared" si="4"/>
        <v>22760</v>
      </c>
      <c r="I21" s="101">
        <v>0.016</v>
      </c>
      <c r="J21" s="100">
        <f t="shared" si="5"/>
        <v>27800</v>
      </c>
      <c r="K21" s="101">
        <v>0.0165</v>
      </c>
      <c r="L21" s="100">
        <f t="shared" si="6"/>
        <v>34430</v>
      </c>
      <c r="M21" s="101">
        <v>0.0165</v>
      </c>
      <c r="N21" s="100">
        <f t="shared" si="2"/>
        <v>41550</v>
      </c>
      <c r="O21" s="101">
        <v>0.016</v>
      </c>
      <c r="P21" s="100">
        <v>52370</v>
      </c>
      <c r="Q21" s="101">
        <f>(P21-P22)/P22</f>
        <v>0.016498447204968944</v>
      </c>
      <c r="R21" s="100">
        <v>62220</v>
      </c>
      <c r="S21" s="101">
        <f t="shared" si="8"/>
        <v>0.014015645371577574</v>
      </c>
      <c r="T21" s="100">
        <f t="shared" si="7"/>
        <v>76800</v>
      </c>
      <c r="U21" s="89">
        <v>0.0164</v>
      </c>
      <c r="V21" s="92"/>
    </row>
    <row r="22" spans="1:22" s="82" customFormat="1" ht="12.75" customHeight="1">
      <c r="A22" s="102" t="s">
        <v>15</v>
      </c>
      <c r="B22" s="91"/>
      <c r="C22" s="91"/>
      <c r="D22" s="91"/>
      <c r="E22" s="92"/>
      <c r="F22" s="100">
        <f t="shared" si="3"/>
        <v>18760</v>
      </c>
      <c r="G22" s="101">
        <v>0.019</v>
      </c>
      <c r="H22" s="100">
        <f t="shared" si="4"/>
        <v>22400</v>
      </c>
      <c r="I22" s="101">
        <v>0.016</v>
      </c>
      <c r="J22" s="100">
        <f t="shared" si="5"/>
        <v>27350</v>
      </c>
      <c r="K22" s="101">
        <v>0.016</v>
      </c>
      <c r="L22" s="100">
        <f t="shared" si="6"/>
        <v>33870</v>
      </c>
      <c r="M22" s="101">
        <v>0.0167</v>
      </c>
      <c r="N22" s="100">
        <f t="shared" si="2"/>
        <v>40900</v>
      </c>
      <c r="O22" s="101">
        <v>0.016</v>
      </c>
      <c r="P22" s="100">
        <v>51520</v>
      </c>
      <c r="Q22" s="101">
        <f>(P22-P23)/P23</f>
        <v>0.01677521215709493</v>
      </c>
      <c r="R22" s="100">
        <v>61360</v>
      </c>
      <c r="S22" s="101">
        <f t="shared" si="8"/>
        <v>0.014214876033057851</v>
      </c>
      <c r="T22" s="100">
        <f t="shared" si="7"/>
        <v>75580</v>
      </c>
      <c r="U22" s="89">
        <v>0.0167</v>
      </c>
      <c r="V22" s="94"/>
    </row>
    <row r="23" spans="1:22" s="82" customFormat="1" ht="12.75" customHeight="1">
      <c r="A23" s="102" t="s">
        <v>14</v>
      </c>
      <c r="B23" s="100"/>
      <c r="C23" s="100"/>
      <c r="D23" s="100"/>
      <c r="E23" s="103"/>
      <c r="F23" s="100">
        <f t="shared" si="3"/>
        <v>18410</v>
      </c>
      <c r="G23" s="101">
        <v>0.019</v>
      </c>
      <c r="H23" s="100">
        <f t="shared" si="4"/>
        <v>22050</v>
      </c>
      <c r="I23" s="101">
        <v>0.016</v>
      </c>
      <c r="J23" s="100">
        <f t="shared" si="5"/>
        <v>26920</v>
      </c>
      <c r="K23" s="101">
        <v>0.016</v>
      </c>
      <c r="L23" s="100">
        <f t="shared" si="6"/>
        <v>33310</v>
      </c>
      <c r="M23" s="101">
        <v>0.016</v>
      </c>
      <c r="N23" s="100">
        <f t="shared" si="2"/>
        <v>40260</v>
      </c>
      <c r="O23" s="101">
        <v>0.016</v>
      </c>
      <c r="P23" s="104">
        <v>50670</v>
      </c>
      <c r="Q23" s="101">
        <f>(P23-P24)/P24</f>
        <v>0.016857314870559904</v>
      </c>
      <c r="R23" s="100">
        <v>60500</v>
      </c>
      <c r="S23" s="101">
        <f t="shared" si="8"/>
        <v>0.014419852448021462</v>
      </c>
      <c r="T23" s="100">
        <f t="shared" si="7"/>
        <v>74360</v>
      </c>
      <c r="U23" s="93">
        <v>0.016</v>
      </c>
      <c r="V23" s="94"/>
    </row>
    <row r="24" spans="1:22" s="82" customFormat="1" ht="12.75" customHeight="1">
      <c r="A24" s="105">
        <v>24</v>
      </c>
      <c r="B24" s="100">
        <f aca="true" t="shared" si="9" ref="B24:B40">B25+ROUND((B25*C24)/10,0)*(10)</f>
        <v>11840</v>
      </c>
      <c r="C24" s="101">
        <v>0.0145</v>
      </c>
      <c r="D24" s="100" t="s">
        <v>0</v>
      </c>
      <c r="E24" s="103"/>
      <c r="F24" s="100">
        <f t="shared" si="3"/>
        <v>18070</v>
      </c>
      <c r="G24" s="101">
        <v>0.019</v>
      </c>
      <c r="H24" s="100">
        <f t="shared" si="4"/>
        <v>21700</v>
      </c>
      <c r="I24" s="101">
        <v>0.016</v>
      </c>
      <c r="J24" s="100">
        <f t="shared" si="5"/>
        <v>26500</v>
      </c>
      <c r="K24" s="101">
        <v>0.016</v>
      </c>
      <c r="L24" s="100">
        <f t="shared" si="6"/>
        <v>32790</v>
      </c>
      <c r="M24" s="101">
        <v>0.016</v>
      </c>
      <c r="N24" s="100">
        <v>39630</v>
      </c>
      <c r="O24" s="101">
        <f aca="true" t="shared" si="10" ref="O24:Q39">(N24-N25)/N25</f>
        <v>0.014073694984646877</v>
      </c>
      <c r="P24" s="100">
        <f>ROUNDUP(Sheet1!I7*1.05,-1)</f>
        <v>49830</v>
      </c>
      <c r="Q24" s="101">
        <f t="shared" si="10"/>
        <v>0.016731279330748826</v>
      </c>
      <c r="R24" s="100">
        <v>59640</v>
      </c>
      <c r="S24" s="101">
        <f t="shared" si="8"/>
        <v>0.014285714285714285</v>
      </c>
      <c r="T24" s="100">
        <f t="shared" si="7"/>
        <v>73140</v>
      </c>
      <c r="U24" s="93">
        <v>0.016</v>
      </c>
      <c r="V24" s="94"/>
    </row>
    <row r="25" spans="1:22" s="82" customFormat="1" ht="12.75" customHeight="1">
      <c r="A25" s="106">
        <v>23.5</v>
      </c>
      <c r="B25" s="100">
        <f t="shared" si="9"/>
        <v>11670</v>
      </c>
      <c r="C25" s="101">
        <v>0.016</v>
      </c>
      <c r="D25" s="100" t="s">
        <v>0</v>
      </c>
      <c r="E25" s="103"/>
      <c r="F25" s="100">
        <f t="shared" si="3"/>
        <v>17730</v>
      </c>
      <c r="G25" s="101">
        <v>0.019</v>
      </c>
      <c r="H25" s="100">
        <f t="shared" si="4"/>
        <v>21360</v>
      </c>
      <c r="I25" s="101">
        <v>0.016</v>
      </c>
      <c r="J25" s="100">
        <f t="shared" si="5"/>
        <v>26080</v>
      </c>
      <c r="K25" s="101">
        <v>0.016</v>
      </c>
      <c r="L25" s="100">
        <f t="shared" si="6"/>
        <v>32270</v>
      </c>
      <c r="M25" s="101">
        <v>0.016</v>
      </c>
      <c r="N25" s="100">
        <v>39080</v>
      </c>
      <c r="O25" s="101">
        <f t="shared" si="10"/>
        <v>0.014537902388369679</v>
      </c>
      <c r="P25" s="100">
        <f>ROUNDUP(Sheet1!I8*1.05,-1)</f>
        <v>49010</v>
      </c>
      <c r="Q25" s="101">
        <f t="shared" si="10"/>
        <v>0.016804979253112032</v>
      </c>
      <c r="R25" s="100">
        <v>58800</v>
      </c>
      <c r="S25" s="101">
        <f t="shared" si="8"/>
        <v>0.014142807864780959</v>
      </c>
      <c r="T25" s="100">
        <f t="shared" si="7"/>
        <v>71990</v>
      </c>
      <c r="U25" s="93">
        <v>0.016</v>
      </c>
      <c r="V25" s="94"/>
    </row>
    <row r="26" spans="1:22" s="82" customFormat="1" ht="12.75" customHeight="1">
      <c r="A26" s="107">
        <v>23</v>
      </c>
      <c r="B26" s="100">
        <f t="shared" si="9"/>
        <v>11490</v>
      </c>
      <c r="C26" s="101">
        <v>0.016</v>
      </c>
      <c r="D26" s="100">
        <f aca="true" t="shared" si="11" ref="D26:D42">D27+ROUND((D27*E26)/10,0)*(10)</f>
        <v>14180</v>
      </c>
      <c r="E26" s="101">
        <v>0.0145</v>
      </c>
      <c r="F26" s="100">
        <f t="shared" si="3"/>
        <v>17400</v>
      </c>
      <c r="G26" s="101">
        <v>0.019</v>
      </c>
      <c r="H26" s="100">
        <f t="shared" si="4"/>
        <v>21020</v>
      </c>
      <c r="I26" s="101">
        <v>0.016</v>
      </c>
      <c r="J26" s="100">
        <f t="shared" si="5"/>
        <v>25670</v>
      </c>
      <c r="K26" s="101">
        <v>0.016</v>
      </c>
      <c r="L26" s="100">
        <f t="shared" si="6"/>
        <v>31760</v>
      </c>
      <c r="M26" s="101">
        <v>0.016</v>
      </c>
      <c r="N26" s="100">
        <v>38520</v>
      </c>
      <c r="O26" s="101">
        <f t="shared" si="10"/>
        <v>0.014752370916754479</v>
      </c>
      <c r="P26" s="100">
        <f>ROUNDUP(Sheet1!I9*1.05,-1)</f>
        <v>48200</v>
      </c>
      <c r="Q26" s="101">
        <f t="shared" si="10"/>
        <v>0.017306880540312368</v>
      </c>
      <c r="R26" s="100">
        <v>57980</v>
      </c>
      <c r="S26" s="101">
        <f t="shared" si="8"/>
        <v>0.01452318460192476</v>
      </c>
      <c r="T26" s="100">
        <f t="shared" si="7"/>
        <v>70860</v>
      </c>
      <c r="U26" s="93">
        <v>0.016</v>
      </c>
      <c r="V26" s="94"/>
    </row>
    <row r="27" spans="1:22" s="82" customFormat="1" ht="12.75" customHeight="1">
      <c r="A27" s="106">
        <v>22.5</v>
      </c>
      <c r="B27" s="100">
        <f t="shared" si="9"/>
        <v>11310</v>
      </c>
      <c r="C27" s="101">
        <v>0.0165</v>
      </c>
      <c r="D27" s="100">
        <f t="shared" si="11"/>
        <v>13980</v>
      </c>
      <c r="E27" s="101">
        <v>0.0155</v>
      </c>
      <c r="F27" s="100">
        <f t="shared" si="3"/>
        <v>17080</v>
      </c>
      <c r="G27" s="101">
        <v>0.019</v>
      </c>
      <c r="H27" s="100">
        <f t="shared" si="4"/>
        <v>20690</v>
      </c>
      <c r="I27" s="101">
        <v>0.016</v>
      </c>
      <c r="J27" s="100">
        <f t="shared" si="5"/>
        <v>25270</v>
      </c>
      <c r="K27" s="101">
        <v>0.016</v>
      </c>
      <c r="L27" s="100">
        <f t="shared" si="6"/>
        <v>31260</v>
      </c>
      <c r="M27" s="101">
        <v>0.016</v>
      </c>
      <c r="N27" s="100">
        <v>37960</v>
      </c>
      <c r="O27" s="101">
        <f t="shared" si="10"/>
        <v>0.014701951349906442</v>
      </c>
      <c r="P27" s="100">
        <f>ROUNDUP(Sheet1!I10*1.05,-1)</f>
        <v>47380</v>
      </c>
      <c r="Q27" s="101">
        <f t="shared" si="10"/>
        <v>0.01761168384879725</v>
      </c>
      <c r="R27" s="100">
        <v>57150</v>
      </c>
      <c r="S27" s="101">
        <f t="shared" si="8"/>
        <v>0.014557074383099592</v>
      </c>
      <c r="T27" s="100">
        <f t="shared" si="7"/>
        <v>69740</v>
      </c>
      <c r="U27" s="93">
        <v>0.016</v>
      </c>
      <c r="V27" s="94"/>
    </row>
    <row r="28" spans="1:22" s="82" customFormat="1" ht="12.75" customHeight="1">
      <c r="A28" s="107">
        <v>22</v>
      </c>
      <c r="B28" s="100">
        <f t="shared" si="9"/>
        <v>11130</v>
      </c>
      <c r="C28" s="101">
        <v>0.0165</v>
      </c>
      <c r="D28" s="100">
        <f t="shared" si="11"/>
        <v>13770</v>
      </c>
      <c r="E28" s="101">
        <v>0.016</v>
      </c>
      <c r="F28" s="100">
        <f t="shared" si="3"/>
        <v>16760</v>
      </c>
      <c r="G28" s="101">
        <v>0.019</v>
      </c>
      <c r="H28" s="100">
        <f t="shared" si="4"/>
        <v>20360</v>
      </c>
      <c r="I28" s="101">
        <v>0.016</v>
      </c>
      <c r="J28" s="100">
        <f t="shared" si="5"/>
        <v>24870</v>
      </c>
      <c r="K28" s="101">
        <v>0.016</v>
      </c>
      <c r="L28" s="100">
        <f t="shared" si="6"/>
        <v>30770</v>
      </c>
      <c r="M28" s="101">
        <v>0.016</v>
      </c>
      <c r="N28" s="100">
        <v>37410</v>
      </c>
      <c r="O28" s="101">
        <f t="shared" si="10"/>
        <v>0.014921323928377646</v>
      </c>
      <c r="P28" s="100">
        <f>ROUNDUP(Sheet1!I11*1.05,-1)</f>
        <v>46560</v>
      </c>
      <c r="Q28" s="101">
        <f t="shared" si="10"/>
        <v>0.017704918032786884</v>
      </c>
      <c r="R28" s="100">
        <v>56330</v>
      </c>
      <c r="S28" s="101">
        <f t="shared" si="8"/>
        <v>0.01477211313276887</v>
      </c>
      <c r="T28" s="100">
        <f t="shared" si="7"/>
        <v>68640</v>
      </c>
      <c r="U28" s="93">
        <f aca="true" t="shared" si="12" ref="U28:U44">(T29-T30)/T30</f>
        <v>0.014414414414414415</v>
      </c>
      <c r="V28" s="93"/>
    </row>
    <row r="29" spans="1:22" s="82" customFormat="1" ht="12.75" customHeight="1">
      <c r="A29" s="106">
        <v>21.5</v>
      </c>
      <c r="B29" s="100">
        <f t="shared" si="9"/>
        <v>10950</v>
      </c>
      <c r="C29" s="101">
        <v>0.017</v>
      </c>
      <c r="D29" s="100">
        <f t="shared" si="11"/>
        <v>13550</v>
      </c>
      <c r="E29" s="101">
        <v>0.0165</v>
      </c>
      <c r="F29" s="100">
        <f t="shared" si="3"/>
        <v>16450</v>
      </c>
      <c r="G29" s="101">
        <v>0.019</v>
      </c>
      <c r="H29" s="100">
        <f t="shared" si="4"/>
        <v>20040</v>
      </c>
      <c r="I29" s="101">
        <v>0.016</v>
      </c>
      <c r="J29" s="100">
        <f t="shared" si="5"/>
        <v>24480</v>
      </c>
      <c r="K29" s="101">
        <v>0.016</v>
      </c>
      <c r="L29" s="100">
        <f t="shared" si="6"/>
        <v>30290</v>
      </c>
      <c r="M29" s="101">
        <v>0.016</v>
      </c>
      <c r="N29" s="100">
        <v>36860</v>
      </c>
      <c r="O29" s="101">
        <f t="shared" si="10"/>
        <v>0.015147342329936657</v>
      </c>
      <c r="P29" s="100">
        <f>ROUNDUP(Sheet1!I12*1.05,-1)</f>
        <v>45750</v>
      </c>
      <c r="Q29" s="101">
        <f t="shared" si="10"/>
        <v>0.018250612063209437</v>
      </c>
      <c r="R29" s="100">
        <v>55510</v>
      </c>
      <c r="S29" s="101">
        <f t="shared" si="8"/>
        <v>0.014808043875685557</v>
      </c>
      <c r="T29" s="100">
        <v>67560</v>
      </c>
      <c r="U29" s="93">
        <f t="shared" si="12"/>
        <v>0.014779826298948652</v>
      </c>
      <c r="V29" s="93"/>
    </row>
    <row r="30" spans="1:22" s="82" customFormat="1" ht="12.75" customHeight="1">
      <c r="A30" s="107">
        <v>21</v>
      </c>
      <c r="B30" s="100">
        <f t="shared" si="9"/>
        <v>10770</v>
      </c>
      <c r="C30" s="101">
        <v>0.019</v>
      </c>
      <c r="D30" s="100">
        <f t="shared" si="11"/>
        <v>13330</v>
      </c>
      <c r="E30" s="101">
        <v>0.017</v>
      </c>
      <c r="F30" s="100">
        <f t="shared" si="3"/>
        <v>16140</v>
      </c>
      <c r="G30" s="101">
        <v>0.019</v>
      </c>
      <c r="H30" s="100">
        <f t="shared" si="4"/>
        <v>19720</v>
      </c>
      <c r="I30" s="101">
        <v>0.016</v>
      </c>
      <c r="J30" s="100">
        <f t="shared" si="5"/>
        <v>24090</v>
      </c>
      <c r="K30" s="101">
        <v>0.016</v>
      </c>
      <c r="L30" s="100">
        <f t="shared" si="6"/>
        <v>29810</v>
      </c>
      <c r="M30" s="101">
        <v>0.016</v>
      </c>
      <c r="N30" s="100">
        <v>36310</v>
      </c>
      <c r="O30" s="101">
        <f t="shared" si="10"/>
        <v>0.015096449538719598</v>
      </c>
      <c r="P30" s="100">
        <f>ROUNDUP(Sheet1!I13*1.05,-1)</f>
        <v>44930</v>
      </c>
      <c r="Q30" s="101">
        <f t="shared" si="10"/>
        <v>0.018128257421255383</v>
      </c>
      <c r="R30" s="100">
        <v>54700</v>
      </c>
      <c r="S30" s="101">
        <f t="shared" si="8"/>
        <v>0.0150306179254036</v>
      </c>
      <c r="T30" s="100">
        <v>66600</v>
      </c>
      <c r="U30" s="93">
        <f t="shared" si="12"/>
        <v>0.014844595639400032</v>
      </c>
      <c r="V30" s="93"/>
    </row>
    <row r="31" spans="1:22" s="82" customFormat="1" ht="12.75" customHeight="1">
      <c r="A31" s="106">
        <v>20.5</v>
      </c>
      <c r="B31" s="100">
        <f t="shared" si="9"/>
        <v>10570</v>
      </c>
      <c r="C31" s="101">
        <v>0.019</v>
      </c>
      <c r="D31" s="100">
        <f t="shared" si="11"/>
        <v>13110</v>
      </c>
      <c r="E31" s="101">
        <v>0.017</v>
      </c>
      <c r="F31" s="100">
        <f>F32+ROUND((F32*G31)/10,0)*(10)</f>
        <v>15840</v>
      </c>
      <c r="G31" s="101">
        <v>0.019</v>
      </c>
      <c r="H31" s="100">
        <f>H32+ROUND((H32*I31)/10,0)*(10)</f>
        <v>19410</v>
      </c>
      <c r="I31" s="101">
        <v>0.016</v>
      </c>
      <c r="J31" s="100">
        <f>J32+ROUND((J32*K31)/10,0)*(10)</f>
        <v>23710</v>
      </c>
      <c r="K31" s="101">
        <v>0.016</v>
      </c>
      <c r="L31" s="100">
        <f>L32+ROUND((L32*M31)/10,0)*(10)</f>
        <v>29340</v>
      </c>
      <c r="M31" s="101">
        <v>0.016</v>
      </c>
      <c r="N31" s="100">
        <v>35770</v>
      </c>
      <c r="O31" s="101">
        <f t="shared" si="10"/>
        <v>0.015616127200454287</v>
      </c>
      <c r="P31" s="100">
        <f>ROUNDUP(Sheet1!I14*1.05,-1)</f>
        <v>44130</v>
      </c>
      <c r="Q31" s="101">
        <f t="shared" si="10"/>
        <v>0.019168591224018476</v>
      </c>
      <c r="R31" s="100">
        <v>53890</v>
      </c>
      <c r="S31" s="101">
        <f t="shared" si="8"/>
        <v>0.015259984928409947</v>
      </c>
      <c r="T31" s="100">
        <v>65630</v>
      </c>
      <c r="U31" s="93">
        <f t="shared" si="12"/>
        <v>0.014908976773383553</v>
      </c>
      <c r="V31" s="93"/>
    </row>
    <row r="32" spans="1:22" s="82" customFormat="1" ht="12.75" customHeight="1">
      <c r="A32" s="107">
        <v>20</v>
      </c>
      <c r="B32" s="100">
        <f t="shared" si="9"/>
        <v>10370</v>
      </c>
      <c r="C32" s="101">
        <v>0.019</v>
      </c>
      <c r="D32" s="100">
        <f t="shared" si="11"/>
        <v>12890</v>
      </c>
      <c r="E32" s="101">
        <v>0.019</v>
      </c>
      <c r="F32" s="100">
        <f>ROUNDUP(Sheet1!D15*1.05,-1)</f>
        <v>15540</v>
      </c>
      <c r="G32" s="101">
        <f aca="true" t="shared" si="13" ref="G32:I47">(F32-F33)/F33</f>
        <v>0.016350555918901243</v>
      </c>
      <c r="H32" s="100">
        <f>ROUNDUP(Sheet1!E15*1.05,-1)</f>
        <v>19100</v>
      </c>
      <c r="I32" s="101">
        <f t="shared" si="13"/>
        <v>0.016498137307078234</v>
      </c>
      <c r="J32" s="100">
        <f>ROUNDUP(Sheet1!F15*1.05,-1)</f>
        <v>23340</v>
      </c>
      <c r="K32" s="101">
        <f aca="true" t="shared" si="14" ref="K32:M47">(J32-J33)/J33</f>
        <v>0.015665796344647518</v>
      </c>
      <c r="L32" s="100">
        <f>ROUNDUP(Sheet1!G15*1.05,-1)</f>
        <v>28880</v>
      </c>
      <c r="M32" s="101">
        <f t="shared" si="14"/>
        <v>0.015828350334154064</v>
      </c>
      <c r="N32" s="100">
        <f>ROUNDUP(Sheet1!H15*1.05,-1)</f>
        <v>35220</v>
      </c>
      <c r="O32" s="101">
        <f t="shared" si="10"/>
        <v>0.015570934256055362</v>
      </c>
      <c r="P32" s="100">
        <f>ROUNDUP(Sheet1!I15*1.05,-1)</f>
        <v>43300</v>
      </c>
      <c r="Q32" s="101">
        <f t="shared" si="10"/>
        <v>0.015954950727358048</v>
      </c>
      <c r="R32" s="100">
        <f>ROUNDUP(Sheet1!J15*1.05,-1)</f>
        <v>53080</v>
      </c>
      <c r="S32" s="101">
        <f t="shared" si="8"/>
        <v>0.015690776884806735</v>
      </c>
      <c r="T32" s="100">
        <v>64670</v>
      </c>
      <c r="U32" s="93">
        <f t="shared" si="12"/>
        <v>0.015296367112810707</v>
      </c>
      <c r="V32" s="93"/>
    </row>
    <row r="33" spans="1:22" s="82" customFormat="1" ht="12.75" customHeight="1">
      <c r="A33" s="106">
        <v>19.5</v>
      </c>
      <c r="B33" s="100">
        <f t="shared" si="9"/>
        <v>10180</v>
      </c>
      <c r="C33" s="101">
        <v>0.019</v>
      </c>
      <c r="D33" s="100">
        <f t="shared" si="11"/>
        <v>12650</v>
      </c>
      <c r="E33" s="101">
        <v>0.019</v>
      </c>
      <c r="F33" s="100">
        <f>ROUNDUP(Sheet1!D16*1.05,-1)</f>
        <v>15290</v>
      </c>
      <c r="G33" s="101">
        <f t="shared" si="13"/>
        <v>0.015272244355909695</v>
      </c>
      <c r="H33" s="100">
        <f>ROUNDUP(Sheet1!E16*1.05,-1)</f>
        <v>18790</v>
      </c>
      <c r="I33" s="101">
        <f t="shared" si="13"/>
        <v>0.016774891774891776</v>
      </c>
      <c r="J33" s="100">
        <f>ROUNDUP(Sheet1!F16*1.05,-1)</f>
        <v>22980</v>
      </c>
      <c r="K33" s="101">
        <f t="shared" si="14"/>
        <v>0.016814159292035398</v>
      </c>
      <c r="L33" s="100">
        <f>ROUNDUP(Sheet1!G16*1.05,-1)</f>
        <v>28430</v>
      </c>
      <c r="M33" s="101">
        <f t="shared" si="14"/>
        <v>0.016809728183118742</v>
      </c>
      <c r="N33" s="100">
        <f>ROUNDUP(Sheet1!H16*1.05,-1)</f>
        <v>34680</v>
      </c>
      <c r="O33" s="101">
        <f t="shared" si="10"/>
        <v>0.016710642040457344</v>
      </c>
      <c r="P33" s="100">
        <f>ROUNDUP(Sheet1!I16*1.05,-1)</f>
        <v>42620</v>
      </c>
      <c r="Q33" s="101">
        <f t="shared" si="10"/>
        <v>0.016455998092058194</v>
      </c>
      <c r="R33" s="100">
        <f>ROUNDUP(Sheet1!J16*1.05,-1)</f>
        <v>52260</v>
      </c>
      <c r="S33" s="101">
        <f t="shared" si="8"/>
        <v>0.01574344023323615</v>
      </c>
      <c r="T33" s="100">
        <v>63720</v>
      </c>
      <c r="U33" s="93">
        <f t="shared" si="12"/>
        <v>0.015533980582524271</v>
      </c>
      <c r="V33" s="93"/>
    </row>
    <row r="34" spans="1:22" s="82" customFormat="1" ht="12.75" customHeight="1">
      <c r="A34" s="107">
        <v>19</v>
      </c>
      <c r="B34" s="100">
        <f t="shared" si="9"/>
        <v>9990</v>
      </c>
      <c r="C34" s="101">
        <v>0.019</v>
      </c>
      <c r="D34" s="100">
        <f t="shared" si="11"/>
        <v>12410</v>
      </c>
      <c r="E34" s="101">
        <v>0.019</v>
      </c>
      <c r="F34" s="100">
        <f>ROUNDUP(Sheet1!D17*1.05,-1)</f>
        <v>15060</v>
      </c>
      <c r="G34" s="101">
        <f t="shared" si="13"/>
        <v>0.01688048615800135</v>
      </c>
      <c r="H34" s="100">
        <f>ROUNDUP(Sheet1!E17*1.05,-1)</f>
        <v>18480</v>
      </c>
      <c r="I34" s="101">
        <f t="shared" si="13"/>
        <v>0.01594282572842221</v>
      </c>
      <c r="J34" s="100">
        <f>ROUNDUP(Sheet1!F17*1.05,-1)</f>
        <v>22600</v>
      </c>
      <c r="K34" s="101">
        <f t="shared" si="14"/>
        <v>0.016644174538911382</v>
      </c>
      <c r="L34" s="100">
        <f>ROUNDUP(Sheet1!G17*1.05,-1)</f>
        <v>27960</v>
      </c>
      <c r="M34" s="101">
        <f t="shared" si="14"/>
        <v>0.01709712622771917</v>
      </c>
      <c r="N34" s="100">
        <f>ROUNDUP(Sheet1!H17*1.05,-1)</f>
        <v>34110</v>
      </c>
      <c r="O34" s="101">
        <f t="shared" si="10"/>
        <v>0.016388557806912993</v>
      </c>
      <c r="P34" s="100">
        <f>ROUNDUP(Sheet1!I17*1.05,-1)</f>
        <v>41930</v>
      </c>
      <c r="Q34" s="101">
        <f t="shared" si="10"/>
        <v>0.016484848484848484</v>
      </c>
      <c r="R34" s="100">
        <f>ROUNDUP(Sheet1!J17*1.05,-1)</f>
        <v>51450</v>
      </c>
      <c r="S34" s="101">
        <f t="shared" si="8"/>
        <v>0.015995260663507108</v>
      </c>
      <c r="T34" s="100">
        <f>ROUNDUP(Sheet1!K17*1.05,-1)</f>
        <v>62760</v>
      </c>
      <c r="U34" s="93">
        <f t="shared" si="12"/>
        <v>0.01594607923721848</v>
      </c>
      <c r="V34" s="93"/>
    </row>
    <row r="35" spans="1:22" s="82" customFormat="1" ht="12.75" customHeight="1">
      <c r="A35" s="106">
        <v>18.5</v>
      </c>
      <c r="B35" s="100">
        <f t="shared" si="9"/>
        <v>9800</v>
      </c>
      <c r="C35" s="101">
        <v>0.019</v>
      </c>
      <c r="D35" s="100">
        <f t="shared" si="11"/>
        <v>12180</v>
      </c>
      <c r="E35" s="101">
        <v>0.019</v>
      </c>
      <c r="F35" s="100">
        <f>ROUNDUP(Sheet1!D18*1.05,-1)</f>
        <v>14810</v>
      </c>
      <c r="G35" s="101">
        <f t="shared" si="13"/>
        <v>0.017170329670329672</v>
      </c>
      <c r="H35" s="100">
        <f>ROUNDUP(Sheet1!E18*1.05,-1)</f>
        <v>18190</v>
      </c>
      <c r="I35" s="101">
        <f t="shared" si="13"/>
        <v>0.017337807606263984</v>
      </c>
      <c r="J35" s="100">
        <f>ROUNDUP(Sheet1!F18*1.05,-1)</f>
        <v>22230</v>
      </c>
      <c r="K35" s="101">
        <f t="shared" si="14"/>
        <v>0.015996343692870202</v>
      </c>
      <c r="L35" s="100">
        <f>ROUNDUP(Sheet1!G18*1.05,-1)</f>
        <v>27490</v>
      </c>
      <c r="M35" s="101">
        <f t="shared" si="14"/>
        <v>0.01701812800591935</v>
      </c>
      <c r="N35" s="100">
        <f>ROUNDUP(Sheet1!H18*1.05,-1)</f>
        <v>33560</v>
      </c>
      <c r="O35" s="101">
        <f t="shared" si="10"/>
        <v>0.01696969696969697</v>
      </c>
      <c r="P35" s="100">
        <f>ROUNDUP(Sheet1!I18*1.05,-1)</f>
        <v>41250</v>
      </c>
      <c r="Q35" s="101">
        <f t="shared" si="10"/>
        <v>0.017011834319526627</v>
      </c>
      <c r="R35" s="100">
        <f>ROUNDUP(Sheet1!J18*1.05,-1)</f>
        <v>50640</v>
      </c>
      <c r="S35" s="101">
        <f t="shared" si="8"/>
        <v>0.01625526791089705</v>
      </c>
      <c r="T35" s="100">
        <f>ROUNDUP(Sheet1!K18*1.05,-1)</f>
        <v>61800</v>
      </c>
      <c r="U35" s="93">
        <f t="shared" si="12"/>
        <v>0.01603474194087189</v>
      </c>
      <c r="V35" s="93"/>
    </row>
    <row r="36" spans="1:22" s="82" customFormat="1" ht="12.75" customHeight="1">
      <c r="A36" s="107">
        <v>18</v>
      </c>
      <c r="B36" s="100">
        <f t="shared" si="9"/>
        <v>9620</v>
      </c>
      <c r="C36" s="101">
        <v>0.019</v>
      </c>
      <c r="D36" s="100">
        <f t="shared" si="11"/>
        <v>11950</v>
      </c>
      <c r="E36" s="101">
        <v>0.019</v>
      </c>
      <c r="F36" s="100">
        <f>ROUNDUP(Sheet1!D19*1.05,-1)</f>
        <v>14560</v>
      </c>
      <c r="G36" s="101">
        <f t="shared" si="13"/>
        <v>0.01675977653631285</v>
      </c>
      <c r="H36" s="100">
        <f>ROUNDUP(Sheet1!E19*1.05,-1)</f>
        <v>17880</v>
      </c>
      <c r="I36" s="101">
        <f t="shared" si="13"/>
        <v>0.017643710870802503</v>
      </c>
      <c r="J36" s="100">
        <f>ROUNDUP(Sheet1!F19*1.05,-1)</f>
        <v>21880</v>
      </c>
      <c r="K36" s="101">
        <f t="shared" si="14"/>
        <v>0.017674418604651163</v>
      </c>
      <c r="L36" s="100">
        <f>ROUNDUP(Sheet1!G19*1.05,-1)</f>
        <v>27030</v>
      </c>
      <c r="M36" s="101">
        <f t="shared" si="14"/>
        <v>0.016930022573363433</v>
      </c>
      <c r="N36" s="100">
        <f>ROUNDUP(Sheet1!H19*1.05,-1)</f>
        <v>33000</v>
      </c>
      <c r="O36" s="101">
        <f t="shared" si="10"/>
        <v>0.01694915254237288</v>
      </c>
      <c r="P36" s="100">
        <f>ROUNDUP(Sheet1!I19*1.05,-1)</f>
        <v>40560</v>
      </c>
      <c r="Q36" s="101">
        <f t="shared" si="10"/>
        <v>0.017051153460381142</v>
      </c>
      <c r="R36" s="100">
        <f>ROUNDUP(Sheet1!J19*1.05,-1)</f>
        <v>49830</v>
      </c>
      <c r="S36" s="101">
        <f t="shared" si="8"/>
        <v>0.016731279330748826</v>
      </c>
      <c r="T36" s="100">
        <f>ROUNDUP(Sheet1!K19*1.05,-1)</f>
        <v>60830</v>
      </c>
      <c r="U36" s="93">
        <f t="shared" si="12"/>
        <v>0.01664119544914247</v>
      </c>
      <c r="V36" s="93"/>
    </row>
    <row r="37" spans="1:22" s="82" customFormat="1" ht="12.75" customHeight="1">
      <c r="A37" s="106">
        <v>17.5</v>
      </c>
      <c r="B37" s="100">
        <f t="shared" si="9"/>
        <v>9440</v>
      </c>
      <c r="C37" s="101">
        <v>0.019</v>
      </c>
      <c r="D37" s="100">
        <f t="shared" si="11"/>
        <v>11730</v>
      </c>
      <c r="E37" s="101">
        <v>0.019</v>
      </c>
      <c r="F37" s="100">
        <f>ROUNDUP(Sheet1!D20*1.05,-1)</f>
        <v>14320</v>
      </c>
      <c r="G37" s="101">
        <f t="shared" si="13"/>
        <v>0.01849217638691323</v>
      </c>
      <c r="H37" s="100">
        <f>ROUNDUP(Sheet1!E20*1.05,-1)</f>
        <v>17570</v>
      </c>
      <c r="I37" s="101">
        <f t="shared" si="13"/>
        <v>0.017371163867979156</v>
      </c>
      <c r="J37" s="100">
        <f>ROUNDUP(Sheet1!F20*1.05,-1)</f>
        <v>21500</v>
      </c>
      <c r="K37" s="101">
        <f t="shared" si="14"/>
        <v>0.017029328287606435</v>
      </c>
      <c r="L37" s="100">
        <f>ROUNDUP(Sheet1!G20*1.05,-1)</f>
        <v>26580</v>
      </c>
      <c r="M37" s="101">
        <f t="shared" si="14"/>
        <v>0.01761102603369066</v>
      </c>
      <c r="N37" s="100">
        <f>ROUNDUP(Sheet1!H20*1.05,-1)</f>
        <v>32450</v>
      </c>
      <c r="O37" s="101">
        <f t="shared" si="10"/>
        <v>0.017879548306148057</v>
      </c>
      <c r="P37" s="100">
        <f>ROUNDUP(Sheet1!I20*1.05,-1)</f>
        <v>39880</v>
      </c>
      <c r="Q37" s="101">
        <f t="shared" si="10"/>
        <v>0.01760653227864251</v>
      </c>
      <c r="R37" s="100">
        <f>ROUNDUP(Sheet1!J20*1.05,-1)</f>
        <v>49010</v>
      </c>
      <c r="S37" s="101">
        <f t="shared" si="8"/>
        <v>0.016804979253112032</v>
      </c>
      <c r="T37" s="100">
        <f>ROUNDUP(Sheet1!K20*1.05,-1)</f>
        <v>59870</v>
      </c>
      <c r="U37" s="93">
        <f t="shared" si="12"/>
        <v>0.016571724495080268</v>
      </c>
      <c r="V37" s="93"/>
    </row>
    <row r="38" spans="1:22" s="82" customFormat="1" ht="12.75" customHeight="1">
      <c r="A38" s="107">
        <v>17</v>
      </c>
      <c r="B38" s="100">
        <f t="shared" si="9"/>
        <v>9260</v>
      </c>
      <c r="C38" s="101">
        <v>0.019</v>
      </c>
      <c r="D38" s="100">
        <f t="shared" si="11"/>
        <v>11510</v>
      </c>
      <c r="E38" s="101">
        <v>0.019</v>
      </c>
      <c r="F38" s="100">
        <f>ROUNDUP(Sheet1!D21*1.05,-1)</f>
        <v>14060</v>
      </c>
      <c r="G38" s="101">
        <f t="shared" si="13"/>
        <v>0.017366136034732273</v>
      </c>
      <c r="H38" s="100">
        <f>ROUNDUP(Sheet1!E21*1.05,-1)</f>
        <v>17270</v>
      </c>
      <c r="I38" s="101">
        <f t="shared" si="13"/>
        <v>0.018278301886792452</v>
      </c>
      <c r="J38" s="100">
        <f>ROUNDUP(Sheet1!F21*1.05,-1)</f>
        <v>21140</v>
      </c>
      <c r="K38" s="101">
        <f t="shared" si="14"/>
        <v>0.01781415503129514</v>
      </c>
      <c r="L38" s="100">
        <f>ROUNDUP(Sheet1!G21*1.05,-1)</f>
        <v>26120</v>
      </c>
      <c r="M38" s="101">
        <f t="shared" si="14"/>
        <v>0.017926734216679657</v>
      </c>
      <c r="N38" s="100">
        <f>ROUNDUP(Sheet1!H21*1.05,-1)</f>
        <v>31880</v>
      </c>
      <c r="O38" s="101">
        <f t="shared" si="10"/>
        <v>0.01723037651563497</v>
      </c>
      <c r="P38" s="100">
        <f>ROUNDUP(Sheet1!I21*1.05,-1)</f>
        <v>39190</v>
      </c>
      <c r="Q38" s="101">
        <f t="shared" si="10"/>
        <v>0.017922077922077922</v>
      </c>
      <c r="R38" s="100">
        <f>ROUNDUP(Sheet1!J21*1.05,-1)</f>
        <v>48200</v>
      </c>
      <c r="S38" s="101">
        <f t="shared" si="8"/>
        <v>0.017306880540312368</v>
      </c>
      <c r="T38" s="100">
        <f>ROUNDUP(Sheet1!K21*1.05,-1)</f>
        <v>58890</v>
      </c>
      <c r="U38" s="93">
        <f t="shared" si="12"/>
        <v>0.017029494382022472</v>
      </c>
      <c r="V38" s="93"/>
    </row>
    <row r="39" spans="1:22" s="82" customFormat="1" ht="12.75" customHeight="1">
      <c r="A39" s="106">
        <v>16.5</v>
      </c>
      <c r="B39" s="100">
        <f t="shared" si="9"/>
        <v>9090</v>
      </c>
      <c r="C39" s="101">
        <v>0.019</v>
      </c>
      <c r="D39" s="100">
        <f t="shared" si="11"/>
        <v>11300</v>
      </c>
      <c r="E39" s="101">
        <v>0.019</v>
      </c>
      <c r="F39" s="100">
        <f>ROUNDUP(Sheet1!D22*1.05,-1)</f>
        <v>13820</v>
      </c>
      <c r="G39" s="101">
        <f t="shared" si="13"/>
        <v>0.018422991893883568</v>
      </c>
      <c r="H39" s="100">
        <f>ROUNDUP(Sheet1!E22*1.05,-1)</f>
        <v>16960</v>
      </c>
      <c r="I39" s="101">
        <f t="shared" si="13"/>
        <v>0.018618618618618618</v>
      </c>
      <c r="J39" s="100">
        <f>ROUNDUP(Sheet1!F22*1.05,-1)</f>
        <v>20770</v>
      </c>
      <c r="K39" s="101">
        <f t="shared" si="14"/>
        <v>0.018137254901960786</v>
      </c>
      <c r="L39" s="100">
        <f>ROUNDUP(Sheet1!G22*1.05,-1)</f>
        <v>25660</v>
      </c>
      <c r="M39" s="101">
        <f t="shared" si="14"/>
        <v>0.018658197697499008</v>
      </c>
      <c r="N39" s="100">
        <f>ROUNDUP(Sheet1!H22*1.05,-1)</f>
        <v>31340</v>
      </c>
      <c r="O39" s="101">
        <f t="shared" si="10"/>
        <v>0.017862942513803184</v>
      </c>
      <c r="P39" s="100">
        <f>ROUNDUP(Sheet1!I22*1.05,-1)</f>
        <v>38500</v>
      </c>
      <c r="Q39" s="101">
        <f t="shared" si="10"/>
        <v>0.017710811525244514</v>
      </c>
      <c r="R39" s="100">
        <f>ROUNDUP(Sheet1!J22*1.05,-1)</f>
        <v>47380</v>
      </c>
      <c r="S39" s="101">
        <f t="shared" si="8"/>
        <v>0.01761168384879725</v>
      </c>
      <c r="T39" s="100">
        <f>ROUNDUP(Sheet1!K22*1.05,-1)</f>
        <v>57930</v>
      </c>
      <c r="U39" s="93">
        <f t="shared" si="12"/>
        <v>0.017142857142857144</v>
      </c>
      <c r="V39" s="93"/>
    </row>
    <row r="40" spans="1:22" s="82" customFormat="1" ht="12.75" customHeight="1">
      <c r="A40" s="107">
        <v>16</v>
      </c>
      <c r="B40" s="100">
        <f t="shared" si="9"/>
        <v>8920</v>
      </c>
      <c r="C40" s="101">
        <v>0.019</v>
      </c>
      <c r="D40" s="100">
        <f t="shared" si="11"/>
        <v>11090</v>
      </c>
      <c r="E40" s="101">
        <v>0.019</v>
      </c>
      <c r="F40" s="100">
        <f>ROUNDUP(Sheet1!D23*1.05,-1)</f>
        <v>13570</v>
      </c>
      <c r="G40" s="101">
        <f t="shared" si="13"/>
        <v>0.019534184823441023</v>
      </c>
      <c r="H40" s="100">
        <f>ROUNDUP(Sheet1!E23*1.05,-1)</f>
        <v>16650</v>
      </c>
      <c r="I40" s="101">
        <f t="shared" si="13"/>
        <v>0.018971848225214197</v>
      </c>
      <c r="J40" s="100">
        <f>ROUNDUP(Sheet1!F23*1.05,-1)</f>
        <v>20400</v>
      </c>
      <c r="K40" s="101">
        <f t="shared" si="14"/>
        <v>0.017964071856287425</v>
      </c>
      <c r="L40" s="100">
        <f>ROUNDUP(Sheet1!G23*1.05,-1)</f>
        <v>25190</v>
      </c>
      <c r="M40" s="101">
        <f t="shared" si="14"/>
        <v>0.01860088960776385</v>
      </c>
      <c r="N40" s="100">
        <f>ROUNDUP(Sheet1!H23*1.05,-1)</f>
        <v>30790</v>
      </c>
      <c r="O40" s="101">
        <f aca="true" t="shared" si="15" ref="O40:Q55">(N40-N41)/N41</f>
        <v>0.01886168100595632</v>
      </c>
      <c r="P40" s="100">
        <f>ROUNDUP(Sheet1!I23*1.05,-1)</f>
        <v>37830</v>
      </c>
      <c r="Q40" s="101">
        <f t="shared" si="15"/>
        <v>0.018852679773767842</v>
      </c>
      <c r="R40" s="100">
        <f>ROUNDUP(Sheet1!J23*1.05,-1)</f>
        <v>46560</v>
      </c>
      <c r="S40" s="101">
        <f t="shared" si="8"/>
        <v>0.017704918032786884</v>
      </c>
      <c r="T40" s="100">
        <f>ROUNDUP(Sheet1!K23*1.05,-1)</f>
        <v>56960</v>
      </c>
      <c r="U40" s="93">
        <f t="shared" si="12"/>
        <v>0.017996727867660427</v>
      </c>
      <c r="V40" s="93"/>
    </row>
    <row r="41" spans="1:22" s="82" customFormat="1" ht="12.75" customHeight="1">
      <c r="A41" s="106">
        <v>15.5</v>
      </c>
      <c r="B41" s="100">
        <f>B42+ROUND((B42*C41)/10,0)*(10)</f>
        <v>8750</v>
      </c>
      <c r="C41" s="101">
        <v>0.019</v>
      </c>
      <c r="D41" s="100">
        <f t="shared" si="11"/>
        <v>10880</v>
      </c>
      <c r="E41" s="101">
        <v>0.019</v>
      </c>
      <c r="F41" s="100">
        <f>ROUNDUP(Sheet1!D24*1.05,-1)</f>
        <v>13310</v>
      </c>
      <c r="G41" s="101">
        <f t="shared" si="13"/>
        <v>0.018362662586074982</v>
      </c>
      <c r="H41" s="100">
        <f>ROUNDUP(Sheet1!E24*1.05,-1)</f>
        <v>16340</v>
      </c>
      <c r="I41" s="101">
        <f t="shared" si="13"/>
        <v>0.01933873986275733</v>
      </c>
      <c r="J41" s="100">
        <f>ROUNDUP(Sheet1!F24*1.05,-1)</f>
        <v>20040</v>
      </c>
      <c r="K41" s="101">
        <f t="shared" si="14"/>
        <v>0.019328585961342827</v>
      </c>
      <c r="L41" s="100">
        <f>ROUNDUP(Sheet1!G24*1.05,-1)</f>
        <v>24730</v>
      </c>
      <c r="M41" s="101">
        <f t="shared" si="14"/>
        <v>0.018953440461475072</v>
      </c>
      <c r="N41" s="100">
        <f>ROUNDUP(Sheet1!H24*1.05,-1)</f>
        <v>30220</v>
      </c>
      <c r="O41" s="101">
        <f t="shared" si="15"/>
        <v>0.018194070080862535</v>
      </c>
      <c r="P41" s="100">
        <f>ROUNDUP(Sheet1!I24*1.05,-1)</f>
        <v>37130</v>
      </c>
      <c r="Q41" s="101">
        <f t="shared" si="15"/>
        <v>0.018655692729766804</v>
      </c>
      <c r="R41" s="100">
        <f>ROUNDUP(Sheet1!J24*1.05,-1)</f>
        <v>45750</v>
      </c>
      <c r="S41" s="101">
        <f t="shared" si="8"/>
        <v>0.018250612063209437</v>
      </c>
      <c r="T41" s="100">
        <f>ROUNDUP(Sheet1!K24*1.05,-1)</f>
        <v>56000</v>
      </c>
      <c r="U41" s="93">
        <f t="shared" si="12"/>
        <v>0.017761332099907493</v>
      </c>
      <c r="V41" s="89">
        <v>0.0153</v>
      </c>
    </row>
    <row r="42" spans="1:22" s="82" customFormat="1" ht="12.75" customHeight="1">
      <c r="A42" s="107">
        <v>15</v>
      </c>
      <c r="B42" s="100">
        <f>ROUNDUP(Sheet1!B25*1.05,-1)</f>
        <v>8590</v>
      </c>
      <c r="C42" s="101">
        <f aca="true" t="shared" si="16" ref="C42:E57">(B42-B43)/B43</f>
        <v>0.018979833926453145</v>
      </c>
      <c r="D42" s="100">
        <f t="shared" si="11"/>
        <v>10680</v>
      </c>
      <c r="E42" s="101">
        <v>0.019</v>
      </c>
      <c r="F42" s="100">
        <f>ROUNDUP(Sheet1!D25*1.05,-1)</f>
        <v>13070</v>
      </c>
      <c r="G42" s="101">
        <f t="shared" si="13"/>
        <v>0.02029664324746292</v>
      </c>
      <c r="H42" s="100">
        <f>ROUNDUP(Sheet1!E25*1.05,-1)</f>
        <v>16030</v>
      </c>
      <c r="I42" s="101">
        <f t="shared" si="13"/>
        <v>0.019720101781170483</v>
      </c>
      <c r="J42" s="100">
        <f>ROUNDUP(Sheet1!F25*1.05,-1)</f>
        <v>19660</v>
      </c>
      <c r="K42" s="101">
        <f t="shared" si="14"/>
        <v>0.01865284974093264</v>
      </c>
      <c r="L42" s="100">
        <f>ROUNDUP(Sheet1!G25*1.05,-1)</f>
        <v>24270</v>
      </c>
      <c r="M42" s="101">
        <f t="shared" si="14"/>
        <v>0.018891687657430732</v>
      </c>
      <c r="N42" s="100">
        <f>ROUNDUP(Sheet1!H25*1.05,-1)</f>
        <v>29680</v>
      </c>
      <c r="O42" s="101">
        <f t="shared" si="15"/>
        <v>0.019580900034352457</v>
      </c>
      <c r="P42" s="100">
        <f>ROUNDUP(Sheet1!I25*1.05,-1)</f>
        <v>36450</v>
      </c>
      <c r="Q42" s="101">
        <f t="shared" si="15"/>
        <v>0.01929530201342282</v>
      </c>
      <c r="R42" s="100">
        <f>ROUNDUP(Sheet1!J25*1.05,-1)</f>
        <v>44930</v>
      </c>
      <c r="S42" s="101">
        <f t="shared" si="8"/>
        <v>0.018128257421255383</v>
      </c>
      <c r="T42" s="100">
        <f>ROUNDUP(Sheet1!K25*1.05,-1)</f>
        <v>55010</v>
      </c>
      <c r="U42" s="93">
        <f t="shared" si="12"/>
        <v>0.018082501412695424</v>
      </c>
      <c r="V42" s="89">
        <v>0.0156</v>
      </c>
    </row>
    <row r="43" spans="1:22" s="82" customFormat="1" ht="12.75" customHeight="1">
      <c r="A43" s="106">
        <v>14.5</v>
      </c>
      <c r="B43" s="100">
        <f>ROUNDUP(Sheet1!B26*1.05,-1)</f>
        <v>8430</v>
      </c>
      <c r="C43" s="101">
        <f t="shared" si="16"/>
        <v>0.020581113801452784</v>
      </c>
      <c r="D43" s="100">
        <f>D44+ROUND((D44*E43)/10,0)*(10)</f>
        <v>10480</v>
      </c>
      <c r="E43" s="101">
        <v>0.019</v>
      </c>
      <c r="F43" s="100">
        <f>ROUNDUP(Sheet1!D26*1.05,-1)</f>
        <v>12810</v>
      </c>
      <c r="G43" s="101">
        <f t="shared" si="13"/>
        <v>0.019904458598726114</v>
      </c>
      <c r="H43" s="100">
        <f>ROUNDUP(Sheet1!E26*1.05,-1)</f>
        <v>15720</v>
      </c>
      <c r="I43" s="101">
        <f t="shared" si="13"/>
        <v>0.018134715025906734</v>
      </c>
      <c r="J43" s="100">
        <f>ROUNDUP(Sheet1!F26*1.05,-1)</f>
        <v>19300</v>
      </c>
      <c r="K43" s="101">
        <f t="shared" si="14"/>
        <v>0.018469656992084433</v>
      </c>
      <c r="L43" s="100">
        <f>ROUNDUP(Sheet1!G26*1.05,-1)</f>
        <v>23820</v>
      </c>
      <c r="M43" s="101">
        <f t="shared" si="14"/>
        <v>0.019255455712451863</v>
      </c>
      <c r="N43" s="100">
        <f>ROUNDUP(Sheet1!H26*1.05,-1)</f>
        <v>29110</v>
      </c>
      <c r="O43" s="101">
        <f t="shared" si="15"/>
        <v>0.019257703081232494</v>
      </c>
      <c r="P43" s="100">
        <f>ROUNDUP(Sheet1!I26*1.05,-1)</f>
        <v>35760</v>
      </c>
      <c r="Q43" s="101">
        <f t="shared" si="15"/>
        <v>0.01909375890567113</v>
      </c>
      <c r="R43" s="100">
        <f>ROUNDUP(Sheet1!J26*1.05,-1)</f>
        <v>44130</v>
      </c>
      <c r="S43" s="101">
        <f t="shared" si="8"/>
        <v>0.018933271761717847</v>
      </c>
      <c r="T43" s="100">
        <f>ROUNDUP(Sheet1!K26*1.05,-1)</f>
        <v>54050</v>
      </c>
      <c r="U43" s="93">
        <f t="shared" si="12"/>
        <v>0.018610897927858788</v>
      </c>
      <c r="V43" s="89">
        <v>0.0159</v>
      </c>
    </row>
    <row r="44" spans="1:22" s="82" customFormat="1" ht="12.75" customHeight="1">
      <c r="A44" s="107">
        <v>14</v>
      </c>
      <c r="B44" s="100">
        <f>ROUNDUP(Sheet1!B27*1.05,-1)</f>
        <v>8260</v>
      </c>
      <c r="C44" s="101">
        <f t="shared" si="16"/>
        <v>0.019753086419753086</v>
      </c>
      <c r="D44" s="100">
        <f>ROUNDUP(Sheet1!C27*1.05,-1)</f>
        <v>10280</v>
      </c>
      <c r="E44" s="101">
        <f t="shared" si="16"/>
        <v>0.020854021847070508</v>
      </c>
      <c r="F44" s="100">
        <f>ROUNDUP(Sheet1!D27*1.05,-1)</f>
        <v>12560</v>
      </c>
      <c r="G44" s="101">
        <f t="shared" si="13"/>
        <v>0.0186536901865369</v>
      </c>
      <c r="H44" s="100">
        <f>ROUNDUP(Sheet1!E27*1.05,-1)</f>
        <v>15440</v>
      </c>
      <c r="I44" s="101">
        <f t="shared" si="13"/>
        <v>0.019815059445178335</v>
      </c>
      <c r="J44" s="100">
        <f>ROUNDUP(Sheet1!F27*1.05,-1)</f>
        <v>18950</v>
      </c>
      <c r="K44" s="101">
        <f t="shared" si="14"/>
        <v>0.019365250134480903</v>
      </c>
      <c r="L44" s="100">
        <f>ROUNDUP(Sheet1!G27*1.05,-1)</f>
        <v>23370</v>
      </c>
      <c r="M44" s="101">
        <f t="shared" si="14"/>
        <v>0.01963350785340314</v>
      </c>
      <c r="N44" s="100">
        <f>ROUNDUP(Sheet1!H27*1.05,-1)</f>
        <v>28560</v>
      </c>
      <c r="O44" s="101">
        <f t="shared" si="15"/>
        <v>0.01890831252229754</v>
      </c>
      <c r="P44" s="100">
        <f>ROUNDUP(Sheet1!I27*1.05,-1)</f>
        <v>35090</v>
      </c>
      <c r="Q44" s="101">
        <f t="shared" si="15"/>
        <v>0.019169329073482427</v>
      </c>
      <c r="R44" s="100">
        <f>ROUNDUP(Sheet1!J27*1.05,-1)</f>
        <v>43310</v>
      </c>
      <c r="S44" s="101">
        <f t="shared" si="8"/>
        <v>0.019298658507884207</v>
      </c>
      <c r="T44" s="100">
        <f>ROUNDUP(Sheet1!K27*1.05,-1)</f>
        <v>53090</v>
      </c>
      <c r="U44" s="93">
        <f t="shared" si="12"/>
        <v>0.019163081736409855</v>
      </c>
      <c r="V44" s="89">
        <v>0.0161</v>
      </c>
    </row>
    <row r="45" spans="1:22" s="82" customFormat="1" ht="12.75" customHeight="1">
      <c r="A45" s="106">
        <v>13.5</v>
      </c>
      <c r="B45" s="100">
        <f>ROUNDUP(Sheet1!B28*1.05,-1)</f>
        <v>8100</v>
      </c>
      <c r="C45" s="101">
        <f t="shared" si="16"/>
        <v>0.018867924528301886</v>
      </c>
      <c r="D45" s="100">
        <f>ROUNDUP(Sheet1!C28*1.05,-1)</f>
        <v>10070</v>
      </c>
      <c r="E45" s="101">
        <f t="shared" si="16"/>
        <v>0.016145307769929364</v>
      </c>
      <c r="F45" s="100">
        <f>ROUNDUP(Sheet1!D28*1.05,-1)</f>
        <v>12330</v>
      </c>
      <c r="G45" s="101">
        <f t="shared" si="13"/>
        <v>0.019851116625310174</v>
      </c>
      <c r="H45" s="100">
        <f>ROUNDUP(Sheet1!E28*1.05,-1)</f>
        <v>15140</v>
      </c>
      <c r="I45" s="101">
        <f t="shared" si="13"/>
        <v>0.019528619528619527</v>
      </c>
      <c r="J45" s="100">
        <f>ROUNDUP(Sheet1!F28*1.05,-1)</f>
        <v>18590</v>
      </c>
      <c r="K45" s="101">
        <f t="shared" si="14"/>
        <v>0.019747668678003292</v>
      </c>
      <c r="L45" s="100">
        <f>ROUNDUP(Sheet1!G28*1.05,-1)</f>
        <v>22920</v>
      </c>
      <c r="M45" s="101">
        <f t="shared" si="14"/>
        <v>0.019119608714984436</v>
      </c>
      <c r="N45" s="100">
        <f>ROUNDUP(Sheet1!H28*1.05,-1)</f>
        <v>28030</v>
      </c>
      <c r="O45" s="101">
        <f t="shared" si="15"/>
        <v>0.020014556040756915</v>
      </c>
      <c r="P45" s="100">
        <f>ROUNDUP(Sheet1!I28*1.05,-1)</f>
        <v>34430</v>
      </c>
      <c r="Q45" s="101">
        <f t="shared" si="15"/>
        <v>0.019543973941368076</v>
      </c>
      <c r="R45" s="100">
        <f>ROUNDUP(Sheet1!J28*1.05,-1)</f>
        <v>42490</v>
      </c>
      <c r="S45" s="101">
        <f t="shared" si="8"/>
        <v>0.019678425725941924</v>
      </c>
      <c r="T45" s="100">
        <f>ROUNDUP(Sheet1!K28*1.05,-1)</f>
        <v>52120</v>
      </c>
      <c r="U45" s="93">
        <f aca="true" t="shared" si="17" ref="U45:U60">(T46-T47)/T47</f>
        <v>0.019334263504086107</v>
      </c>
      <c r="V45" s="89">
        <v>0.0164</v>
      </c>
    </row>
    <row r="46" spans="1:22" s="82" customFormat="1" ht="12.75" customHeight="1">
      <c r="A46" s="107">
        <v>13</v>
      </c>
      <c r="B46" s="100">
        <f>ROUNDUP(Sheet1!B29*1.05,-1)</f>
        <v>7950</v>
      </c>
      <c r="C46" s="101">
        <f t="shared" si="16"/>
        <v>0.02053915275994865</v>
      </c>
      <c r="D46" s="100">
        <f>ROUNDUP(Sheet1!C29*1.05,-1)</f>
        <v>9910</v>
      </c>
      <c r="E46" s="101">
        <f t="shared" si="16"/>
        <v>0.02059732234809475</v>
      </c>
      <c r="F46" s="100">
        <f>ROUNDUP(Sheet1!D29*1.05,-1)</f>
        <v>12090</v>
      </c>
      <c r="G46" s="101">
        <f t="shared" si="13"/>
        <v>0.0193929173693086</v>
      </c>
      <c r="H46" s="100">
        <f>ROUNDUP(Sheet1!E29*1.05,-1)</f>
        <v>14850</v>
      </c>
      <c r="I46" s="101">
        <f t="shared" si="13"/>
        <v>0.019217570350034317</v>
      </c>
      <c r="J46" s="100">
        <f>ROUNDUP(Sheet1!F29*1.05,-1)</f>
        <v>18230</v>
      </c>
      <c r="K46" s="101">
        <f t="shared" si="14"/>
        <v>0.019005030743432086</v>
      </c>
      <c r="L46" s="100">
        <f>ROUNDUP(Sheet1!G29*1.05,-1)</f>
        <v>22490</v>
      </c>
      <c r="M46" s="101">
        <f t="shared" si="14"/>
        <v>0.02041742286751361</v>
      </c>
      <c r="N46" s="100">
        <f>ROUNDUP(Sheet1!H29*1.05,-1)</f>
        <v>27480</v>
      </c>
      <c r="O46" s="101">
        <f t="shared" si="15"/>
        <v>0.018532246108228317</v>
      </c>
      <c r="P46" s="100">
        <f>ROUNDUP(Sheet1!I29*1.05,-1)</f>
        <v>33770</v>
      </c>
      <c r="Q46" s="101">
        <f t="shared" si="15"/>
        <v>0.019010259505129752</v>
      </c>
      <c r="R46" s="100">
        <f>ROUNDUP(Sheet1!J29*1.05,-1)</f>
        <v>41670</v>
      </c>
      <c r="S46" s="101">
        <f t="shared" si="8"/>
        <v>0.019075568598679385</v>
      </c>
      <c r="T46" s="100">
        <f>ROUNDUP(Sheet1!K29*1.05,-1)</f>
        <v>51140</v>
      </c>
      <c r="U46" s="93">
        <f t="shared" si="17"/>
        <v>0.019301097114993906</v>
      </c>
      <c r="V46" s="89">
        <v>0.0167</v>
      </c>
    </row>
    <row r="47" spans="1:22" s="82" customFormat="1" ht="12.75" customHeight="1">
      <c r="A47" s="106">
        <v>12.5</v>
      </c>
      <c r="B47" s="100">
        <f>ROUNDUP(Sheet1!B30*1.05,-1)</f>
        <v>7790</v>
      </c>
      <c r="C47" s="101">
        <f t="shared" si="16"/>
        <v>0.01963350785340314</v>
      </c>
      <c r="D47" s="100">
        <f>ROUNDUP(Sheet1!C30*1.05,-1)</f>
        <v>9710</v>
      </c>
      <c r="E47" s="101">
        <f t="shared" si="16"/>
        <v>0.01995798319327731</v>
      </c>
      <c r="F47" s="100">
        <f>ROUNDUP(Sheet1!D30*1.05,-1)</f>
        <v>11860</v>
      </c>
      <c r="G47" s="101">
        <f t="shared" si="13"/>
        <v>0.019776440240756664</v>
      </c>
      <c r="H47" s="100">
        <f>ROUNDUP(Sheet1!E30*1.05,-1)</f>
        <v>14570</v>
      </c>
      <c r="I47" s="101">
        <f t="shared" si="13"/>
        <v>0.01816911250873515</v>
      </c>
      <c r="J47" s="100">
        <f>ROUNDUP(Sheet1!F30*1.05,-1)</f>
        <v>17890</v>
      </c>
      <c r="K47" s="101">
        <f t="shared" si="14"/>
        <v>0.019373219373219373</v>
      </c>
      <c r="L47" s="100">
        <f>ROUNDUP(Sheet1!G30*1.05,-1)</f>
        <v>22040</v>
      </c>
      <c r="M47" s="101">
        <f t="shared" si="14"/>
        <v>0.01942645698427382</v>
      </c>
      <c r="N47" s="100">
        <f>ROUNDUP(Sheet1!H30*1.05,-1)</f>
        <v>26980</v>
      </c>
      <c r="O47" s="101">
        <f t="shared" si="15"/>
        <v>0.019652305366591082</v>
      </c>
      <c r="P47" s="100">
        <f>ROUNDUP(Sheet1!I30*1.05,-1)</f>
        <v>33140</v>
      </c>
      <c r="Q47" s="101">
        <f t="shared" si="15"/>
        <v>0.01937865272223931</v>
      </c>
      <c r="R47" s="100">
        <f>ROUNDUP(Sheet1!J30*1.05,-1)</f>
        <v>40890</v>
      </c>
      <c r="S47" s="101">
        <f t="shared" si="8"/>
        <v>0.01970074812967581</v>
      </c>
      <c r="T47" s="100">
        <f>ROUNDUP(Sheet1!K30*1.05,-1)</f>
        <v>50170</v>
      </c>
      <c r="U47" s="93">
        <f t="shared" si="17"/>
        <v>0.019258645682335887</v>
      </c>
      <c r="V47" s="93">
        <v>0.016</v>
      </c>
    </row>
    <row r="48" spans="1:22" s="82" customFormat="1" ht="12.75" customHeight="1">
      <c r="A48" s="107">
        <v>12</v>
      </c>
      <c r="B48" s="100">
        <f>ROUNDUP(Sheet1!B31*1.05,-1)</f>
        <v>7640</v>
      </c>
      <c r="C48" s="101">
        <f t="shared" si="16"/>
        <v>0.0213903743315508</v>
      </c>
      <c r="D48" s="100">
        <f>ROUNDUP(Sheet1!C31*1.05,-1)</f>
        <v>9520</v>
      </c>
      <c r="E48" s="101">
        <f t="shared" si="16"/>
        <v>0.020364415862808145</v>
      </c>
      <c r="F48" s="100">
        <f>ROUNDUP(Sheet1!D31*1.05,-1)</f>
        <v>11630</v>
      </c>
      <c r="G48" s="101">
        <f aca="true" t="shared" si="18" ref="G48:I63">(F48-F49)/F49</f>
        <v>0.02017543859649123</v>
      </c>
      <c r="H48" s="100">
        <f>ROUNDUP(Sheet1!E31*1.05,-1)</f>
        <v>14310</v>
      </c>
      <c r="I48" s="101">
        <f t="shared" si="18"/>
        <v>0.019957234497505347</v>
      </c>
      <c r="J48" s="100">
        <f>ROUNDUP(Sheet1!F31*1.05,-1)</f>
        <v>17550</v>
      </c>
      <c r="K48" s="101">
        <f aca="true" t="shared" si="19" ref="K48:M63">(J48-J49)/J49</f>
        <v>0.020348837209302327</v>
      </c>
      <c r="L48" s="100">
        <f>ROUNDUP(Sheet1!G31*1.05,-1)</f>
        <v>21620</v>
      </c>
      <c r="M48" s="101">
        <f t="shared" si="19"/>
        <v>0.020292590844738084</v>
      </c>
      <c r="N48" s="100">
        <f>ROUNDUP(Sheet1!H31*1.05,-1)</f>
        <v>26460</v>
      </c>
      <c r="O48" s="101">
        <f t="shared" si="15"/>
        <v>0.018867924528301886</v>
      </c>
      <c r="P48" s="100">
        <f>ROUNDUP(Sheet1!I31*1.05,-1)</f>
        <v>32510</v>
      </c>
      <c r="Q48" s="101">
        <f t="shared" si="15"/>
        <v>0.019122257053291535</v>
      </c>
      <c r="R48" s="100">
        <f>ROUNDUP(Sheet1!J31*1.05,-1)</f>
        <v>40100</v>
      </c>
      <c r="S48" s="101">
        <f t="shared" si="8"/>
        <v>0.018800813008130083</v>
      </c>
      <c r="T48" s="100">
        <f>ROUNDUP(Sheet1!K31*1.05,-1)</f>
        <v>49220</v>
      </c>
      <c r="U48" s="93">
        <f t="shared" si="17"/>
        <v>0.018991348385735386</v>
      </c>
      <c r="V48" s="93">
        <v>0.016</v>
      </c>
    </row>
    <row r="49" spans="1:22" s="82" customFormat="1" ht="12.75" customHeight="1">
      <c r="A49" s="106">
        <v>11.5</v>
      </c>
      <c r="B49" s="100">
        <f>ROUNDUP(Sheet1!B32*1.05,-1)</f>
        <v>7480</v>
      </c>
      <c r="C49" s="101">
        <f t="shared" si="16"/>
        <v>0.020463847203274217</v>
      </c>
      <c r="D49" s="100">
        <f>ROUNDUP(Sheet1!C32*1.05,-1)</f>
        <v>9330</v>
      </c>
      <c r="E49" s="101">
        <f t="shared" si="16"/>
        <v>0.019672131147540985</v>
      </c>
      <c r="F49" s="100">
        <f>ROUNDUP(Sheet1!D32*1.05,-1)</f>
        <v>11400</v>
      </c>
      <c r="G49" s="101">
        <f t="shared" si="18"/>
        <v>0.01967799642218247</v>
      </c>
      <c r="H49" s="100">
        <f>ROUNDUP(Sheet1!E32*1.05,-1)</f>
        <v>14030</v>
      </c>
      <c r="I49" s="101">
        <f t="shared" si="18"/>
        <v>0.019622093023255814</v>
      </c>
      <c r="J49" s="100">
        <f>ROUNDUP(Sheet1!F32*1.05,-1)</f>
        <v>17200</v>
      </c>
      <c r="K49" s="101">
        <f t="shared" si="19"/>
        <v>0.018957345971563982</v>
      </c>
      <c r="L49" s="100">
        <f>ROUNDUP(Sheet1!G32*1.05,-1)</f>
        <v>21190</v>
      </c>
      <c r="M49" s="101">
        <f t="shared" si="19"/>
        <v>0.01973051010587103</v>
      </c>
      <c r="N49" s="100">
        <f>ROUNDUP(Sheet1!H32*1.05,-1)</f>
        <v>25970</v>
      </c>
      <c r="O49" s="101">
        <f t="shared" si="15"/>
        <v>0.01963093835885355</v>
      </c>
      <c r="P49" s="100">
        <f>ROUNDUP(Sheet1!I32*1.05,-1)</f>
        <v>31900</v>
      </c>
      <c r="Q49" s="101">
        <f t="shared" si="15"/>
        <v>0.019495046340683924</v>
      </c>
      <c r="R49" s="100">
        <f>ROUNDUP(Sheet1!J32*1.05,-1)</f>
        <v>39360</v>
      </c>
      <c r="S49" s="101">
        <f t="shared" si="8"/>
        <v>0.019161056447436563</v>
      </c>
      <c r="T49" s="100">
        <f>ROUNDUP(Sheet1!K32*1.05,-1)</f>
        <v>48290</v>
      </c>
      <c r="U49" s="93">
        <f t="shared" si="17"/>
        <v>0.01979771895846783</v>
      </c>
      <c r="V49" s="93">
        <v>0.016</v>
      </c>
    </row>
    <row r="50" spans="1:22" s="82" customFormat="1" ht="12.75" customHeight="1">
      <c r="A50" s="107">
        <v>11</v>
      </c>
      <c r="B50" s="100">
        <f>ROUNDUP(Sheet1!B33*1.05,-1)</f>
        <v>7330</v>
      </c>
      <c r="C50" s="101">
        <f t="shared" si="16"/>
        <v>0.016643550624133148</v>
      </c>
      <c r="D50" s="100">
        <f>ROUNDUP(Sheet1!C33*1.05,-1)</f>
        <v>9150</v>
      </c>
      <c r="E50" s="101">
        <f t="shared" si="16"/>
        <v>0.020066889632107024</v>
      </c>
      <c r="F50" s="100">
        <f>ROUNDUP(Sheet1!D33*1.05,-1)</f>
        <v>11180</v>
      </c>
      <c r="G50" s="101">
        <f t="shared" si="18"/>
        <v>0.019143117593436645</v>
      </c>
      <c r="H50" s="100">
        <f>ROUNDUP(Sheet1!E33*1.05,-1)</f>
        <v>13760</v>
      </c>
      <c r="I50" s="101">
        <f t="shared" si="18"/>
        <v>0.01925925925925926</v>
      </c>
      <c r="J50" s="100">
        <f>ROUNDUP(Sheet1!F33*1.05,-1)</f>
        <v>16880</v>
      </c>
      <c r="K50" s="101">
        <f t="shared" si="19"/>
        <v>0.019939577039274924</v>
      </c>
      <c r="L50" s="100">
        <f>ROUNDUP(Sheet1!G33*1.05,-1)</f>
        <v>20780</v>
      </c>
      <c r="M50" s="101">
        <f t="shared" si="19"/>
        <v>0.0206286836935167</v>
      </c>
      <c r="N50" s="100">
        <f>ROUNDUP(Sheet1!H33*1.05,-1)</f>
        <v>25470</v>
      </c>
      <c r="O50" s="101">
        <f t="shared" si="15"/>
        <v>0.020024028834601523</v>
      </c>
      <c r="P50" s="100">
        <f>ROUNDUP(Sheet1!I33*1.05,-1)</f>
        <v>31290</v>
      </c>
      <c r="Q50" s="101">
        <f t="shared" si="15"/>
        <v>0.019550342130987292</v>
      </c>
      <c r="R50" s="100">
        <f>ROUNDUP(Sheet1!J33*1.05,-1)</f>
        <v>38620</v>
      </c>
      <c r="S50" s="101">
        <f t="shared" si="8"/>
        <v>0.019535374868004225</v>
      </c>
      <c r="T50" s="100">
        <f>ROUNDUP(Sheet1!K33*1.05,-1)</f>
        <v>47390</v>
      </c>
      <c r="U50" s="93">
        <f t="shared" si="17"/>
        <v>0.020197585071350166</v>
      </c>
      <c r="V50" s="93">
        <v>0.016</v>
      </c>
    </row>
    <row r="51" spans="1:22" s="82" customFormat="1" ht="12.75" customHeight="1">
      <c r="A51" s="106">
        <v>10.5</v>
      </c>
      <c r="B51" s="100">
        <f>ROUNDUP(Sheet1!B34*1.05,-1)</f>
        <v>7210</v>
      </c>
      <c r="C51" s="101">
        <f t="shared" si="16"/>
        <v>0.02269503546099291</v>
      </c>
      <c r="D51" s="100">
        <f>ROUNDUP(Sheet1!C34*1.05,-1)</f>
        <v>8970</v>
      </c>
      <c r="E51" s="101">
        <f t="shared" si="16"/>
        <v>0.019318181818181818</v>
      </c>
      <c r="F51" s="100">
        <f>ROUNDUP(Sheet1!D34*1.05,-1)</f>
        <v>10970</v>
      </c>
      <c r="G51" s="101">
        <f t="shared" si="18"/>
        <v>0.019516728624535316</v>
      </c>
      <c r="H51" s="100">
        <f>ROUNDUP(Sheet1!E34*1.05,-1)</f>
        <v>13500</v>
      </c>
      <c r="I51" s="101">
        <f t="shared" si="18"/>
        <v>0.02040816326530612</v>
      </c>
      <c r="J51" s="100">
        <f>ROUNDUP(Sheet1!F34*1.05,-1)</f>
        <v>16550</v>
      </c>
      <c r="K51" s="101">
        <f t="shared" si="19"/>
        <v>0.019088669950738917</v>
      </c>
      <c r="L51" s="100">
        <f>ROUNDUP(Sheet1!G34*1.05,-1)</f>
        <v>20360</v>
      </c>
      <c r="M51" s="101">
        <f t="shared" si="19"/>
        <v>0.019529293940911366</v>
      </c>
      <c r="N51" s="100">
        <f>ROUNDUP(Sheet1!H34*1.05,-1)</f>
        <v>24970</v>
      </c>
      <c r="O51" s="101">
        <f t="shared" si="15"/>
        <v>0.019599836668027767</v>
      </c>
      <c r="P51" s="100">
        <f>ROUNDUP(Sheet1!I34*1.05,-1)</f>
        <v>30690</v>
      </c>
      <c r="Q51" s="101">
        <f t="shared" si="15"/>
        <v>0.019601328903654486</v>
      </c>
      <c r="R51" s="100">
        <f>ROUNDUP(Sheet1!J34*1.05,-1)</f>
        <v>37880</v>
      </c>
      <c r="S51" s="101">
        <f t="shared" si="8"/>
        <v>0.020474137931034482</v>
      </c>
      <c r="T51" s="100">
        <f>ROUNDUP(Sheet1!K34*1.05,-1)</f>
        <v>46470</v>
      </c>
      <c r="U51" s="93">
        <f t="shared" si="17"/>
        <v>0.01947179946284691</v>
      </c>
      <c r="V51" s="93" t="e">
        <f>(#REF!-#REF!)/#REF!</f>
        <v>#REF!</v>
      </c>
    </row>
    <row r="52" spans="1:22" s="82" customFormat="1" ht="12.75" customHeight="1">
      <c r="A52" s="107">
        <v>10</v>
      </c>
      <c r="B52" s="100">
        <f>ROUNDUP(Sheet1!B35*1.05,-1)</f>
        <v>7050</v>
      </c>
      <c r="C52" s="101">
        <f t="shared" si="16"/>
        <v>0.01878612716763006</v>
      </c>
      <c r="D52" s="100">
        <f>ROUNDUP(Sheet1!C35*1.05,-1)</f>
        <v>8800</v>
      </c>
      <c r="E52" s="101">
        <f t="shared" si="16"/>
        <v>0.022067363530778164</v>
      </c>
      <c r="F52" s="100">
        <f>ROUNDUP(Sheet1!D35*1.05,-1)</f>
        <v>10760</v>
      </c>
      <c r="G52" s="101">
        <f t="shared" si="18"/>
        <v>0.020872865275142316</v>
      </c>
      <c r="H52" s="100">
        <f>ROUNDUP(Sheet1!E35*1.05,-1)</f>
        <v>13230</v>
      </c>
      <c r="I52" s="101">
        <f t="shared" si="18"/>
        <v>0.020046260601387818</v>
      </c>
      <c r="J52" s="100">
        <f>ROUNDUP(Sheet1!F35*1.05,-1)</f>
        <v>16240</v>
      </c>
      <c r="K52" s="101">
        <f t="shared" si="19"/>
        <v>0.020100502512562814</v>
      </c>
      <c r="L52" s="100">
        <f>ROUNDUP(Sheet1!G35*1.05,-1)</f>
        <v>19970</v>
      </c>
      <c r="M52" s="101">
        <f t="shared" si="19"/>
        <v>0.019918283963227784</v>
      </c>
      <c r="N52" s="100">
        <f>ROUNDUP(Sheet1!H35*1.05,-1)</f>
        <v>24490</v>
      </c>
      <c r="O52" s="101">
        <f t="shared" si="15"/>
        <v>0.019991670137442734</v>
      </c>
      <c r="P52" s="100">
        <f>ROUNDUP(Sheet1!I35*1.05,-1)</f>
        <v>30100</v>
      </c>
      <c r="Q52" s="101">
        <f t="shared" si="15"/>
        <v>0.019993222636394442</v>
      </c>
      <c r="R52" s="100">
        <f>ROUNDUP(Sheet1!J35*1.05,-1)</f>
        <v>37120</v>
      </c>
      <c r="S52" s="101">
        <f t="shared" si="8"/>
        <v>0.019500137324910738</v>
      </c>
      <c r="T52" s="100">
        <f>ROUNDUP(Sheet1!K35*1.05,-1)</f>
        <v>45550</v>
      </c>
      <c r="U52" s="93">
        <f t="shared" si="17"/>
        <v>0.01985847979913262</v>
      </c>
      <c r="V52" s="93" t="e">
        <f>(#REF!-#REF!)/#REF!</f>
        <v>#REF!</v>
      </c>
    </row>
    <row r="53" spans="1:22" s="82" customFormat="1" ht="12.75" customHeight="1">
      <c r="A53" s="106">
        <v>9.5</v>
      </c>
      <c r="B53" s="100">
        <f>ROUNDUP(Sheet1!B36*1.05,-1)</f>
        <v>6920</v>
      </c>
      <c r="C53" s="101">
        <f t="shared" si="16"/>
        <v>0.01914580265095729</v>
      </c>
      <c r="D53" s="100">
        <f>ROUNDUP(Sheet1!C36*1.05,-1)</f>
        <v>8610</v>
      </c>
      <c r="E53" s="101">
        <f t="shared" si="16"/>
        <v>0.01893491124260355</v>
      </c>
      <c r="F53" s="100">
        <f>ROUNDUP(Sheet1!D36*1.05,-1)</f>
        <v>10540</v>
      </c>
      <c r="G53" s="101">
        <f t="shared" si="18"/>
        <v>0.018357487922705314</v>
      </c>
      <c r="H53" s="100">
        <f>ROUNDUP(Sheet1!E36*1.05,-1)</f>
        <v>12970</v>
      </c>
      <c r="I53" s="101">
        <f t="shared" si="18"/>
        <v>0.018853102906520033</v>
      </c>
      <c r="J53" s="100">
        <f>ROUNDUP(Sheet1!F36*1.05,-1)</f>
        <v>15920</v>
      </c>
      <c r="K53" s="101">
        <f t="shared" si="19"/>
        <v>0.01985906470211403</v>
      </c>
      <c r="L53" s="100">
        <f>ROUNDUP(Sheet1!G36*1.05,-1)</f>
        <v>19580</v>
      </c>
      <c r="M53" s="101">
        <f t="shared" si="19"/>
        <v>0.019791666666666666</v>
      </c>
      <c r="N53" s="100">
        <f>ROUNDUP(Sheet1!H36*1.05,-1)</f>
        <v>24010</v>
      </c>
      <c r="O53" s="101">
        <f t="shared" si="15"/>
        <v>0.019532908704883226</v>
      </c>
      <c r="P53" s="100">
        <f>ROUNDUP(Sheet1!I36*1.05,-1)</f>
        <v>29510</v>
      </c>
      <c r="Q53" s="101">
        <f t="shared" si="15"/>
        <v>0.020048392671966817</v>
      </c>
      <c r="R53" s="100">
        <f>ROUNDUP(Sheet1!J36*1.05,-1)</f>
        <v>36410</v>
      </c>
      <c r="S53" s="101">
        <f t="shared" si="8"/>
        <v>0.020173718128327262</v>
      </c>
      <c r="T53" s="100">
        <f>ROUNDUP(Sheet1!K36*1.05,-1)</f>
        <v>44680</v>
      </c>
      <c r="U53" s="93">
        <f t="shared" si="17"/>
        <v>0.020023282887077998</v>
      </c>
      <c r="V53" s="93" t="e">
        <f>(#REF!-#REF!)/#REF!</f>
        <v>#REF!</v>
      </c>
    </row>
    <row r="54" spans="1:22" s="82" customFormat="1" ht="12.75" customHeight="1">
      <c r="A54" s="107">
        <v>9</v>
      </c>
      <c r="B54" s="100">
        <f>ROUNDUP(Sheet1!B37*1.05,-1)</f>
        <v>6790</v>
      </c>
      <c r="C54" s="101">
        <f t="shared" si="16"/>
        <v>0.021052631578947368</v>
      </c>
      <c r="D54" s="100">
        <f>ROUNDUP(Sheet1!C37*1.05,-1)</f>
        <v>8450</v>
      </c>
      <c r="E54" s="101">
        <f t="shared" si="16"/>
        <v>0.019300361881785282</v>
      </c>
      <c r="F54" s="100">
        <f>ROUNDUP(Sheet1!D37*1.05,-1)</f>
        <v>10350</v>
      </c>
      <c r="G54" s="101">
        <f t="shared" si="18"/>
        <v>0.019704433497536946</v>
      </c>
      <c r="H54" s="100">
        <f>ROUNDUP(Sheet1!E37*1.05,-1)</f>
        <v>12730</v>
      </c>
      <c r="I54" s="101">
        <f t="shared" si="18"/>
        <v>0.020850040096230954</v>
      </c>
      <c r="J54" s="100">
        <f>ROUNDUP(Sheet1!F37*1.05,-1)</f>
        <v>15610</v>
      </c>
      <c r="K54" s="101">
        <f t="shared" si="19"/>
        <v>0.020928711576193592</v>
      </c>
      <c r="L54" s="100">
        <f>ROUNDUP(Sheet1!G37*1.05,-1)</f>
        <v>19200</v>
      </c>
      <c r="M54" s="101">
        <f t="shared" si="19"/>
        <v>0.02073365231259968</v>
      </c>
      <c r="N54" s="100">
        <f>ROUNDUP(Sheet1!H37*1.05,-1)</f>
        <v>23550</v>
      </c>
      <c r="O54" s="101">
        <f t="shared" si="15"/>
        <v>0.020363951473136917</v>
      </c>
      <c r="P54" s="100">
        <f>ROUNDUP(Sheet1!I37*1.05,-1)</f>
        <v>28930</v>
      </c>
      <c r="Q54" s="101">
        <f t="shared" si="15"/>
        <v>0.020458553791887126</v>
      </c>
      <c r="R54" s="100">
        <f>ROUNDUP(Sheet1!J37*1.05,-1)</f>
        <v>35690</v>
      </c>
      <c r="S54" s="101">
        <f t="shared" si="8"/>
        <v>0.02029731275014294</v>
      </c>
      <c r="T54" s="100">
        <f>ROUNDUP(Sheet1!K37*1.05,-1)</f>
        <v>43810</v>
      </c>
      <c r="U54" s="93">
        <f t="shared" si="17"/>
        <v>0.020917518421678154</v>
      </c>
      <c r="V54" s="93" t="e">
        <f>(#REF!-#REF!)/#REF!</f>
        <v>#REF!</v>
      </c>
    </row>
    <row r="55" spans="1:22" s="82" customFormat="1" ht="12.75" customHeight="1">
      <c r="A55" s="106">
        <v>8.5</v>
      </c>
      <c r="B55" s="100">
        <f>ROUNDUP(Sheet1!B38*1.05,-1)</f>
        <v>6650</v>
      </c>
      <c r="C55" s="101">
        <f t="shared" si="16"/>
        <v>0.018376722817764167</v>
      </c>
      <c r="D55" s="100">
        <f>ROUNDUP(Sheet1!C38*1.05,-1)</f>
        <v>8290</v>
      </c>
      <c r="E55" s="101">
        <f t="shared" si="16"/>
        <v>0.020935960591133004</v>
      </c>
      <c r="F55" s="100">
        <f>ROUNDUP(Sheet1!D38*1.05,-1)</f>
        <v>10150</v>
      </c>
      <c r="G55" s="101">
        <f t="shared" si="18"/>
        <v>0.020100502512562814</v>
      </c>
      <c r="H55" s="100">
        <f>ROUNDUP(Sheet1!E38*1.05,-1)</f>
        <v>12470</v>
      </c>
      <c r="I55" s="101">
        <f t="shared" si="18"/>
        <v>0.020458265139116204</v>
      </c>
      <c r="J55" s="100">
        <f>ROUNDUP(Sheet1!F38*1.05,-1)</f>
        <v>15290</v>
      </c>
      <c r="K55" s="101">
        <f t="shared" si="19"/>
        <v>0.019333333333333334</v>
      </c>
      <c r="L55" s="100">
        <f>ROUNDUP(Sheet1!G38*1.05,-1)</f>
        <v>18810</v>
      </c>
      <c r="M55" s="101">
        <f t="shared" si="19"/>
        <v>0.020065075921908895</v>
      </c>
      <c r="N55" s="100">
        <f>ROUNDUP(Sheet1!H38*1.05,-1)</f>
        <v>23080</v>
      </c>
      <c r="O55" s="101">
        <f t="shared" si="15"/>
        <v>0.020335985853227233</v>
      </c>
      <c r="P55" s="100">
        <f>ROUNDUP(Sheet1!I38*1.05,-1)</f>
        <v>28350</v>
      </c>
      <c r="Q55" s="101">
        <f t="shared" si="15"/>
        <v>0.019784172661870502</v>
      </c>
      <c r="R55" s="100">
        <f>ROUNDUP(Sheet1!J38*1.05,-1)</f>
        <v>34980</v>
      </c>
      <c r="S55" s="101">
        <f t="shared" si="8"/>
        <v>0.02071782900496061</v>
      </c>
      <c r="T55" s="100">
        <f>ROUNDUP(Sheet1!K38*1.05,-1)</f>
        <v>42950</v>
      </c>
      <c r="U55" s="93">
        <f t="shared" si="17"/>
        <v>0.021364408837096383</v>
      </c>
      <c r="V55" s="93" t="e">
        <f>(#REF!-#REF!)/#REF!</f>
        <v>#REF!</v>
      </c>
    </row>
    <row r="56" spans="1:22" s="82" customFormat="1" ht="12.75" customHeight="1">
      <c r="A56" s="107">
        <v>8</v>
      </c>
      <c r="B56" s="100">
        <f>ROUNDUP(Sheet1!B39*1.05,-1)</f>
        <v>6530</v>
      </c>
      <c r="C56" s="101">
        <f t="shared" si="16"/>
        <v>0.0203125</v>
      </c>
      <c r="D56" s="100">
        <f>ROUNDUP(Sheet1!C39*1.05,-1)</f>
        <v>8120</v>
      </c>
      <c r="E56" s="101">
        <f t="shared" si="16"/>
        <v>0.020100502512562814</v>
      </c>
      <c r="F56" s="100">
        <f>ROUNDUP(Sheet1!D39*1.05,-1)</f>
        <v>9950</v>
      </c>
      <c r="G56" s="101">
        <f t="shared" si="18"/>
        <v>0.021560574948665298</v>
      </c>
      <c r="H56" s="100">
        <f>ROUNDUP(Sheet1!E39*1.05,-1)</f>
        <v>12220</v>
      </c>
      <c r="I56" s="101">
        <f t="shared" si="18"/>
        <v>0.021739130434782608</v>
      </c>
      <c r="J56" s="100">
        <f>ROUNDUP(Sheet1!F39*1.05,-1)</f>
        <v>15000</v>
      </c>
      <c r="K56" s="101">
        <f t="shared" si="19"/>
        <v>0.021798365122615803</v>
      </c>
      <c r="L56" s="100">
        <f>ROUNDUP(Sheet1!G39*1.05,-1)</f>
        <v>18440</v>
      </c>
      <c r="M56" s="101">
        <f t="shared" si="19"/>
        <v>0.021040974529346623</v>
      </c>
      <c r="N56" s="100">
        <f>ROUNDUP(Sheet1!H39*1.05,-1)</f>
        <v>22620</v>
      </c>
      <c r="O56" s="101">
        <f aca="true" t="shared" si="20" ref="O56:Q68">(N56-N57)/N57</f>
        <v>0.02029769959404601</v>
      </c>
      <c r="P56" s="100">
        <f>ROUNDUP(Sheet1!I39*1.05,-1)</f>
        <v>27800</v>
      </c>
      <c r="Q56" s="101">
        <f t="shared" si="20"/>
        <v>0.02093279471171502</v>
      </c>
      <c r="R56" s="100">
        <f>ROUNDUP(Sheet1!J39*1.05,-1)</f>
        <v>34270</v>
      </c>
      <c r="S56" s="101">
        <f t="shared" si="8"/>
        <v>0.021460506706408346</v>
      </c>
      <c r="T56" s="100">
        <f>ROUNDUP(Sheet1!K39*1.05,-1)</f>
        <v>42070</v>
      </c>
      <c r="U56" s="93">
        <f t="shared" si="17"/>
        <v>0.021830811213098485</v>
      </c>
      <c r="V56" s="93" t="e">
        <f>(#REF!-#REF!)/#REF!</f>
        <v>#REF!</v>
      </c>
    </row>
    <row r="57" spans="1:22" s="82" customFormat="1" ht="12.75" customHeight="1">
      <c r="A57" s="106">
        <v>7.5</v>
      </c>
      <c r="B57" s="100">
        <f>ROUNDUP(Sheet1!B40*1.05,-1)</f>
        <v>6400</v>
      </c>
      <c r="C57" s="101">
        <f t="shared" si="16"/>
        <v>0.02073365231259968</v>
      </c>
      <c r="D57" s="100">
        <f>ROUNDUP(Sheet1!C40*1.05,-1)</f>
        <v>7960</v>
      </c>
      <c r="E57" s="101">
        <f t="shared" si="16"/>
        <v>0.020512820512820513</v>
      </c>
      <c r="F57" s="100">
        <f>ROUNDUP(Sheet1!D40*1.05,-1)</f>
        <v>9740</v>
      </c>
      <c r="G57" s="101">
        <f t="shared" si="18"/>
        <v>0.020964360587002098</v>
      </c>
      <c r="H57" s="100">
        <f>ROUNDUP(Sheet1!E40*1.05,-1)</f>
        <v>11960</v>
      </c>
      <c r="I57" s="101">
        <f t="shared" si="18"/>
        <v>0.022222222222222223</v>
      </c>
      <c r="J57" s="100">
        <f>ROUNDUP(Sheet1!F40*1.05,-1)</f>
        <v>14680</v>
      </c>
      <c r="K57" s="101">
        <f t="shared" si="19"/>
        <v>0.02086230876216968</v>
      </c>
      <c r="L57" s="100">
        <f>ROUNDUP(Sheet1!G40*1.05,-1)</f>
        <v>18060</v>
      </c>
      <c r="M57" s="101">
        <f t="shared" si="19"/>
        <v>0.020915771622385528</v>
      </c>
      <c r="N57" s="100">
        <f>ROUNDUP(Sheet1!H40*1.05,-1)</f>
        <v>22170</v>
      </c>
      <c r="O57" s="101">
        <f t="shared" si="20"/>
        <v>0.021188392445877474</v>
      </c>
      <c r="P57" s="100">
        <f>ROUNDUP(Sheet1!I40*1.05,-1)</f>
        <v>27230</v>
      </c>
      <c r="Q57" s="101">
        <f t="shared" si="20"/>
        <v>0.02138034508627157</v>
      </c>
      <c r="R57" s="100">
        <f>ROUNDUP(Sheet1!J40*1.05,-1)</f>
        <v>33550</v>
      </c>
      <c r="S57" s="101">
        <f t="shared" si="8"/>
        <v>0.0213089802130898</v>
      </c>
      <c r="T57" s="100">
        <f>ROUNDUP(Sheet1!K40*1.05,-1)</f>
        <v>41190</v>
      </c>
      <c r="U57" s="93">
        <f t="shared" si="17"/>
        <v>0.022058823529411766</v>
      </c>
      <c r="V57" s="93" t="e">
        <f>(#REF!-#REF!)/#REF!</f>
        <v>#REF!</v>
      </c>
    </row>
    <row r="58" spans="1:22" s="82" customFormat="1" ht="12.75" customHeight="1">
      <c r="A58" s="107">
        <v>7</v>
      </c>
      <c r="B58" s="100">
        <f>ROUNDUP(Sheet1!B41*1.05,-1)</f>
        <v>6270</v>
      </c>
      <c r="C58" s="101">
        <f aca="true" t="shared" si="21" ref="C58:E68">(B58-B59)/B59</f>
        <v>0.017857142857142856</v>
      </c>
      <c r="D58" s="100">
        <f>ROUNDUP(Sheet1!C41*1.05,-1)</f>
        <v>7800</v>
      </c>
      <c r="E58" s="101">
        <f t="shared" si="21"/>
        <v>0.022280471821756225</v>
      </c>
      <c r="F58" s="100">
        <f>ROUNDUP(Sheet1!D41*1.05,-1)</f>
        <v>9540</v>
      </c>
      <c r="G58" s="101">
        <f t="shared" si="18"/>
        <v>0.021413276231263382</v>
      </c>
      <c r="H58" s="100">
        <f>ROUNDUP(Sheet1!E41*1.05,-1)</f>
        <v>11700</v>
      </c>
      <c r="I58" s="101">
        <f t="shared" si="18"/>
        <v>0.021834061135371178</v>
      </c>
      <c r="J58" s="100">
        <f>ROUNDUP(Sheet1!F41*1.05,-1)</f>
        <v>14380</v>
      </c>
      <c r="K58" s="101">
        <f t="shared" si="19"/>
        <v>0.02203269367448472</v>
      </c>
      <c r="L58" s="100">
        <f>ROUNDUP(Sheet1!G41*1.05,-1)</f>
        <v>17690</v>
      </c>
      <c r="M58" s="101">
        <f t="shared" si="19"/>
        <v>0.0219526285384171</v>
      </c>
      <c r="N58" s="100">
        <f>ROUNDUP(Sheet1!H41*1.05,-1)</f>
        <v>21710</v>
      </c>
      <c r="O58" s="101">
        <f t="shared" si="20"/>
        <v>0.022128060263653482</v>
      </c>
      <c r="P58" s="100">
        <f>ROUNDUP(Sheet1!I41*1.05,-1)</f>
        <v>26660</v>
      </c>
      <c r="Q58" s="101">
        <f t="shared" si="20"/>
        <v>0.021455938697318006</v>
      </c>
      <c r="R58" s="100">
        <f>ROUNDUP(Sheet1!J41*1.05,-1)</f>
        <v>32850</v>
      </c>
      <c r="S58" s="101">
        <f t="shared" si="8"/>
        <v>0.023045780130800372</v>
      </c>
      <c r="T58" s="100">
        <f>ROUNDUP(Sheet1!K41*1.05,-1)</f>
        <v>40310</v>
      </c>
      <c r="U58" s="93">
        <f t="shared" si="17"/>
        <v>0.022556390977443608</v>
      </c>
      <c r="V58" s="93" t="e">
        <f>(#REF!-#REF!)/#REF!</f>
        <v>#REF!</v>
      </c>
    </row>
    <row r="59" spans="1:22" s="82" customFormat="1" ht="12.75" customHeight="1">
      <c r="A59" s="106">
        <v>6.5</v>
      </c>
      <c r="B59" s="100">
        <f>ROUNDUP(Sheet1!B42*1.05,-1)</f>
        <v>6160</v>
      </c>
      <c r="C59" s="101">
        <f t="shared" si="21"/>
        <v>0.01818181818181818</v>
      </c>
      <c r="D59" s="100">
        <f>ROUNDUP(Sheet1!C42*1.05,-1)</f>
        <v>7630</v>
      </c>
      <c r="E59" s="101">
        <f t="shared" si="21"/>
        <v>0.022788203753351208</v>
      </c>
      <c r="F59" s="100">
        <f>ROUNDUP(Sheet1!D42*1.05,-1)</f>
        <v>9340</v>
      </c>
      <c r="G59" s="101">
        <f t="shared" si="18"/>
        <v>0.02188183807439825</v>
      </c>
      <c r="H59" s="100">
        <f>ROUNDUP(Sheet1!E42*1.05,-1)</f>
        <v>11450</v>
      </c>
      <c r="I59" s="101">
        <f t="shared" si="18"/>
        <v>0.022321428571428572</v>
      </c>
      <c r="J59" s="100">
        <f>ROUNDUP(Sheet1!F42*1.05,-1)</f>
        <v>14070</v>
      </c>
      <c r="K59" s="101">
        <f t="shared" si="19"/>
        <v>0.02178649237472767</v>
      </c>
      <c r="L59" s="100">
        <f>ROUNDUP(Sheet1!G42*1.05,-1)</f>
        <v>17310</v>
      </c>
      <c r="M59" s="101">
        <f t="shared" si="19"/>
        <v>0.02304964539007092</v>
      </c>
      <c r="N59" s="100">
        <f>ROUNDUP(Sheet1!H42*1.05,-1)</f>
        <v>21240</v>
      </c>
      <c r="O59" s="101">
        <f t="shared" si="20"/>
        <v>0.021645021645021644</v>
      </c>
      <c r="P59" s="100">
        <f>ROUNDUP(Sheet1!I42*1.05,-1)</f>
        <v>26100</v>
      </c>
      <c r="Q59" s="101">
        <f t="shared" si="20"/>
        <v>0.022326674500587545</v>
      </c>
      <c r="R59" s="100">
        <f>ROUNDUP(Sheet1!J42*1.05,-1)</f>
        <v>32110</v>
      </c>
      <c r="S59" s="101">
        <f t="shared" si="8"/>
        <v>0.022611464968152865</v>
      </c>
      <c r="T59" s="100">
        <f>ROUNDUP(Sheet1!K42*1.05,-1)</f>
        <v>39440</v>
      </c>
      <c r="U59" s="93">
        <f t="shared" si="17"/>
        <v>0.023076923076923078</v>
      </c>
      <c r="V59" s="93" t="e">
        <f>(#REF!-#REF!)/#REF!</f>
        <v>#REF!</v>
      </c>
    </row>
    <row r="60" spans="1:22" s="82" customFormat="1" ht="12.75" customHeight="1">
      <c r="A60" s="107">
        <v>6</v>
      </c>
      <c r="B60" s="100">
        <f>ROUNDUP(Sheet1!B43*1.05,-1)</f>
        <v>6050</v>
      </c>
      <c r="C60" s="101">
        <f t="shared" si="21"/>
        <v>0.02195945945945946</v>
      </c>
      <c r="D60" s="100">
        <f>ROUNDUP(Sheet1!C43*1.05,-1)</f>
        <v>7460</v>
      </c>
      <c r="E60" s="101">
        <f t="shared" si="21"/>
        <v>0.023319615912208505</v>
      </c>
      <c r="F60" s="100">
        <f>ROUNDUP(Sheet1!D43*1.05,-1)</f>
        <v>9140</v>
      </c>
      <c r="G60" s="101">
        <f t="shared" si="18"/>
        <v>0.023516237402015677</v>
      </c>
      <c r="H60" s="100">
        <f>ROUNDUP(Sheet1!E43*1.05,-1)</f>
        <v>11200</v>
      </c>
      <c r="I60" s="101">
        <f t="shared" si="18"/>
        <v>0.0228310502283105</v>
      </c>
      <c r="J60" s="100">
        <f>ROUNDUP(Sheet1!F43*1.05,-1)</f>
        <v>13770</v>
      </c>
      <c r="K60" s="101">
        <f t="shared" si="19"/>
        <v>0.022271714922048998</v>
      </c>
      <c r="L60" s="100">
        <f>ROUNDUP(Sheet1!G43*1.05,-1)</f>
        <v>16920</v>
      </c>
      <c r="M60" s="101">
        <f t="shared" si="19"/>
        <v>0.02112251056125528</v>
      </c>
      <c r="N60" s="100">
        <f>ROUNDUP(Sheet1!H43*1.05,-1)</f>
        <v>20790</v>
      </c>
      <c r="O60" s="101">
        <f t="shared" si="20"/>
        <v>0.02312992125984252</v>
      </c>
      <c r="P60" s="100">
        <f>ROUNDUP(Sheet1!I43*1.05,-1)</f>
        <v>25530</v>
      </c>
      <c r="Q60" s="101">
        <f t="shared" si="20"/>
        <v>0.02283653846153846</v>
      </c>
      <c r="R60" s="100">
        <f>ROUNDUP(Sheet1!J43*1.05,-1)</f>
        <v>31400</v>
      </c>
      <c r="S60" s="101">
        <f t="shared" si="8"/>
        <v>0.02280130293159609</v>
      </c>
      <c r="T60" s="100">
        <f>ROUNDUP(Sheet1!K43*1.05,-1)</f>
        <v>38570</v>
      </c>
      <c r="U60" s="93">
        <f t="shared" si="17"/>
        <v>0.023900054318305268</v>
      </c>
      <c r="V60" s="93" t="e">
        <f>(#REF!-#REF!)/#REF!</f>
        <v>#REF!</v>
      </c>
    </row>
    <row r="61" spans="1:22" s="82" customFormat="1" ht="12.75" customHeight="1">
      <c r="A61" s="106">
        <v>5.5</v>
      </c>
      <c r="B61" s="100">
        <f>ROUNDUP(Sheet1!B44*1.05,-1)</f>
        <v>5920</v>
      </c>
      <c r="C61" s="101">
        <f t="shared" si="21"/>
        <v>0.0189328743545611</v>
      </c>
      <c r="D61" s="100">
        <f>ROUNDUP(Sheet1!C44*1.05,-1)</f>
        <v>7290</v>
      </c>
      <c r="E61" s="101">
        <f t="shared" si="21"/>
        <v>0.02100840336134454</v>
      </c>
      <c r="F61" s="100">
        <f>ROUNDUP(Sheet1!D44*1.05,-1)</f>
        <v>8930</v>
      </c>
      <c r="G61" s="101">
        <f t="shared" si="18"/>
        <v>0.021739130434782608</v>
      </c>
      <c r="H61" s="100">
        <f>ROUNDUP(Sheet1!E44*1.05,-1)</f>
        <v>10950</v>
      </c>
      <c r="I61" s="101">
        <f t="shared" si="18"/>
        <v>0.02336448598130841</v>
      </c>
      <c r="J61" s="100">
        <f>ROUNDUP(Sheet1!F44*1.05,-1)</f>
        <v>13470</v>
      </c>
      <c r="K61" s="101">
        <f t="shared" si="19"/>
        <v>0.023556231003039513</v>
      </c>
      <c r="L61" s="100">
        <f>ROUNDUP(Sheet1!G44*1.05,-1)</f>
        <v>16570</v>
      </c>
      <c r="M61" s="101">
        <f t="shared" si="19"/>
        <v>0.02347127856701668</v>
      </c>
      <c r="N61" s="100">
        <f>ROUNDUP(Sheet1!H44*1.05,-1)</f>
        <v>20320</v>
      </c>
      <c r="O61" s="101">
        <f t="shared" si="20"/>
        <v>0.023162134944612285</v>
      </c>
      <c r="P61" s="100">
        <f>ROUNDUP(Sheet1!I44*1.05,-1)</f>
        <v>24960</v>
      </c>
      <c r="Q61" s="101">
        <f t="shared" si="20"/>
        <v>0.022950819672131147</v>
      </c>
      <c r="R61" s="100">
        <f>ROUNDUP(Sheet1!J44*1.05,-1)</f>
        <v>30700</v>
      </c>
      <c r="S61" s="101">
        <f t="shared" si="8"/>
        <v>0.02401601067378252</v>
      </c>
      <c r="T61" s="100">
        <f>ROUNDUP(Sheet1!K44*1.05,-1)</f>
        <v>37700</v>
      </c>
      <c r="U61" s="93">
        <f aca="true" t="shared" si="22" ref="U61:U67">(T62-T63)/T63</f>
        <v>0.02420027816411683</v>
      </c>
      <c r="V61" s="93" t="e">
        <f>(#REF!-#REF!)/#REF!</f>
        <v>#REF!</v>
      </c>
    </row>
    <row r="62" spans="1:22" s="82" customFormat="1" ht="12.75" customHeight="1">
      <c r="A62" s="107">
        <v>5</v>
      </c>
      <c r="B62" s="100">
        <f>ROUNDUP(Sheet1!B45*1.05,-1)</f>
        <v>5810</v>
      </c>
      <c r="C62" s="101">
        <f t="shared" si="21"/>
        <v>0.0210896309314587</v>
      </c>
      <c r="D62" s="100">
        <f>ROUNDUP(Sheet1!C45*1.05,-1)</f>
        <v>7140</v>
      </c>
      <c r="E62" s="101">
        <f t="shared" si="21"/>
        <v>0.024390243902439025</v>
      </c>
      <c r="F62" s="100">
        <f>ROUNDUP(Sheet1!D45*1.05,-1)</f>
        <v>8740</v>
      </c>
      <c r="G62" s="101">
        <f t="shared" si="18"/>
        <v>0.0234192037470726</v>
      </c>
      <c r="H62" s="100">
        <f>ROUNDUP(Sheet1!E45*1.05,-1)</f>
        <v>10700</v>
      </c>
      <c r="I62" s="101">
        <f t="shared" si="18"/>
        <v>0.02490421455938697</v>
      </c>
      <c r="J62" s="100">
        <f>ROUNDUP(Sheet1!F45*1.05,-1)</f>
        <v>13160</v>
      </c>
      <c r="K62" s="101">
        <f t="shared" si="19"/>
        <v>0.024922118380062305</v>
      </c>
      <c r="L62" s="100">
        <f>ROUNDUP(Sheet1!G45*1.05,-1)</f>
        <v>16190</v>
      </c>
      <c r="M62" s="101">
        <f t="shared" si="19"/>
        <v>0.024683544303797468</v>
      </c>
      <c r="N62" s="100">
        <f>ROUNDUP(Sheet1!H45*1.05,-1)</f>
        <v>19860</v>
      </c>
      <c r="O62" s="101">
        <f t="shared" si="20"/>
        <v>0.023183925811437404</v>
      </c>
      <c r="P62" s="100">
        <f>ROUNDUP(Sheet1!I45*1.05,-1)</f>
        <v>24400</v>
      </c>
      <c r="Q62" s="101">
        <f t="shared" si="20"/>
        <v>0.023919429290809903</v>
      </c>
      <c r="R62" s="100">
        <f>ROUNDUP(Sheet1!J45*1.05,-1)</f>
        <v>29980</v>
      </c>
      <c r="S62" s="101">
        <f t="shared" si="8"/>
        <v>0.02390710382513661</v>
      </c>
      <c r="T62" s="100">
        <f>ROUNDUP(Sheet1!K45*1.05,-1)</f>
        <v>36820</v>
      </c>
      <c r="U62" s="93">
        <f t="shared" si="22"/>
        <v>0.024508406953548018</v>
      </c>
      <c r="V62" s="93" t="e">
        <f>(#REF!-#REF!)/#REF!</f>
        <v>#REF!</v>
      </c>
    </row>
    <row r="63" spans="1:22" s="82" customFormat="1" ht="12.75" customHeight="1">
      <c r="A63" s="106">
        <v>4.5</v>
      </c>
      <c r="B63" s="100">
        <f>ROUNDUP(Sheet1!B46*1.05,-1)</f>
        <v>5690</v>
      </c>
      <c r="C63" s="101">
        <f t="shared" si="21"/>
        <v>0.01971326164874552</v>
      </c>
      <c r="D63" s="100">
        <f>ROUNDUP(Sheet1!C46*1.05,-1)</f>
        <v>6970</v>
      </c>
      <c r="E63" s="101">
        <f t="shared" si="21"/>
        <v>0.025</v>
      </c>
      <c r="F63" s="100">
        <f>ROUNDUP(Sheet1!D46*1.05,-1)</f>
        <v>8540</v>
      </c>
      <c r="G63" s="101">
        <f t="shared" si="18"/>
        <v>0.023980815347721823</v>
      </c>
      <c r="H63" s="100">
        <f>ROUNDUP(Sheet1!E46*1.05,-1)</f>
        <v>10440</v>
      </c>
      <c r="I63" s="101">
        <f t="shared" si="18"/>
        <v>0.02453385672227674</v>
      </c>
      <c r="J63" s="100">
        <f>ROUNDUP(Sheet1!F46*1.05,-1)</f>
        <v>12840</v>
      </c>
      <c r="K63" s="101">
        <f t="shared" si="19"/>
        <v>0.024740622505985636</v>
      </c>
      <c r="L63" s="100">
        <f>ROUNDUP(Sheet1!G46*1.05,-1)</f>
        <v>15800</v>
      </c>
      <c r="M63" s="101">
        <f t="shared" si="19"/>
        <v>0.023979261179520414</v>
      </c>
      <c r="N63" s="100">
        <f>ROUNDUP(Sheet1!H46*1.05,-1)</f>
        <v>19410</v>
      </c>
      <c r="O63" s="101">
        <f t="shared" si="20"/>
        <v>0.024274406332453827</v>
      </c>
      <c r="P63" s="100">
        <f>ROUNDUP(Sheet1!I46*1.05,-1)</f>
        <v>23830</v>
      </c>
      <c r="Q63" s="101">
        <f t="shared" si="20"/>
        <v>0.024065320154705628</v>
      </c>
      <c r="R63" s="100">
        <f>ROUNDUP(Sheet1!J46*1.05,-1)</f>
        <v>29280</v>
      </c>
      <c r="S63" s="101">
        <f t="shared" si="8"/>
        <v>0.025210084033613446</v>
      </c>
      <c r="T63" s="100">
        <f>ROUNDUP(Sheet1!K46*1.05,-1)</f>
        <v>35950</v>
      </c>
      <c r="U63" s="93">
        <f t="shared" si="22"/>
        <v>0.025423728813559324</v>
      </c>
      <c r="V63" s="93" t="e">
        <f>(#REF!-#REF!)/#REF!</f>
        <v>#REF!</v>
      </c>
    </row>
    <row r="64" spans="1:22" s="82" customFormat="1" ht="12.75" customHeight="1">
      <c r="A64" s="107">
        <v>4</v>
      </c>
      <c r="B64" s="100">
        <f>ROUNDUP(Sheet1!B47*1.05,-1)</f>
        <v>5580</v>
      </c>
      <c r="C64" s="101">
        <f t="shared" si="21"/>
        <v>0.025735294117647058</v>
      </c>
      <c r="D64" s="100">
        <f>ROUNDUP(Sheet1!C47*1.05,-1)</f>
        <v>6800</v>
      </c>
      <c r="E64" s="101">
        <f t="shared" si="21"/>
        <v>0.02564102564102564</v>
      </c>
      <c r="F64" s="100">
        <f>ROUNDUP(Sheet1!D47*1.05,-1)</f>
        <v>8340</v>
      </c>
      <c r="G64" s="101">
        <f aca="true" t="shared" si="23" ref="G64:I68">(F64-F65)/F65</f>
        <v>0.025830258302583026</v>
      </c>
      <c r="H64" s="100">
        <f>ROUNDUP(Sheet1!E47*1.05,-1)</f>
        <v>10190</v>
      </c>
      <c r="I64" s="101">
        <f t="shared" si="23"/>
        <v>0.023092369477911646</v>
      </c>
      <c r="J64" s="100">
        <f>ROUNDUP(Sheet1!F47*1.05,-1)</f>
        <v>12530</v>
      </c>
      <c r="K64" s="101">
        <f aca="true" t="shared" si="24" ref="K64:M68">(J64-J65)/J65</f>
        <v>0.02369281045751634</v>
      </c>
      <c r="L64" s="100">
        <f>ROUNDUP(Sheet1!G47*1.05,-1)</f>
        <v>15430</v>
      </c>
      <c r="M64" s="101">
        <f t="shared" si="24"/>
        <v>0.02524916943521595</v>
      </c>
      <c r="N64" s="100">
        <f>ROUNDUP(Sheet1!H47*1.05,-1)</f>
        <v>18950</v>
      </c>
      <c r="O64" s="101">
        <f t="shared" si="20"/>
        <v>0.02598808879263671</v>
      </c>
      <c r="P64" s="100">
        <f>ROUNDUP(Sheet1!I47*1.05,-1)</f>
        <v>23270</v>
      </c>
      <c r="Q64" s="101">
        <f t="shared" si="20"/>
        <v>0.025110132158590308</v>
      </c>
      <c r="R64" s="100">
        <f>ROUNDUP(Sheet1!J47*1.05,-1)</f>
        <v>28560</v>
      </c>
      <c r="S64" s="101">
        <f t="shared" si="8"/>
        <v>0.02549371633752244</v>
      </c>
      <c r="T64" s="100">
        <f>ROUNDUP(Sheet1!K47*1.05,-1)</f>
        <v>35090</v>
      </c>
      <c r="U64" s="93">
        <f t="shared" si="22"/>
        <v>0.02577937649880096</v>
      </c>
      <c r="V64" s="93" t="e">
        <f>(#REF!-#REF!)/#REF!</f>
        <v>#REF!</v>
      </c>
    </row>
    <row r="65" spans="1:22" s="82" customFormat="1" ht="12.75" customHeight="1">
      <c r="A65" s="106">
        <v>3.5</v>
      </c>
      <c r="B65" s="100">
        <f>ROUNDUP(Sheet1!B48*1.05,-1)</f>
        <v>5440</v>
      </c>
      <c r="C65" s="101">
        <f t="shared" si="21"/>
        <v>0.018726591760299626</v>
      </c>
      <c r="D65" s="100">
        <f>ROUNDUP(Sheet1!C48*1.05,-1)</f>
        <v>6630</v>
      </c>
      <c r="E65" s="101">
        <f t="shared" si="21"/>
        <v>0.02472952086553323</v>
      </c>
      <c r="F65" s="100">
        <f>ROUNDUP(Sheet1!D48*1.05,-1)</f>
        <v>8130</v>
      </c>
      <c r="G65" s="101">
        <f t="shared" si="23"/>
        <v>0.02392947103274559</v>
      </c>
      <c r="H65" s="100">
        <f>ROUNDUP(Sheet1!E48*1.05,-1)</f>
        <v>9960</v>
      </c>
      <c r="I65" s="101">
        <f t="shared" si="23"/>
        <v>0.026804123711340205</v>
      </c>
      <c r="J65" s="100">
        <f>ROUNDUP(Sheet1!F48*1.05,-1)</f>
        <v>12240</v>
      </c>
      <c r="K65" s="101">
        <f t="shared" si="24"/>
        <v>0.026845637583892617</v>
      </c>
      <c r="L65" s="100">
        <f>ROUNDUP(Sheet1!G48*1.05,-1)</f>
        <v>15050</v>
      </c>
      <c r="M65" s="101">
        <f t="shared" si="24"/>
        <v>0.02660300136425648</v>
      </c>
      <c r="N65" s="100">
        <f>ROUNDUP(Sheet1!H48*1.05,-1)</f>
        <v>18470</v>
      </c>
      <c r="O65" s="101">
        <f t="shared" si="20"/>
        <v>0.025541365907828985</v>
      </c>
      <c r="P65" s="100">
        <f>ROUNDUP(Sheet1!I48*1.05,-1)</f>
        <v>22700</v>
      </c>
      <c r="Q65" s="101">
        <f t="shared" si="20"/>
        <v>0.025293586269196026</v>
      </c>
      <c r="R65" s="100">
        <f>ROUNDUP(Sheet1!J48*1.05,-1)</f>
        <v>27850</v>
      </c>
      <c r="S65" s="101">
        <f t="shared" si="8"/>
        <v>0.02540500736377025</v>
      </c>
      <c r="T65" s="100">
        <f>ROUNDUP(Sheet1!K48*1.05,-1)</f>
        <v>34220</v>
      </c>
      <c r="U65" s="93">
        <f t="shared" si="22"/>
        <v>0.02614580129191018</v>
      </c>
      <c r="V65" s="93" t="e">
        <f>(#REF!-#REF!)/#REF!</f>
        <v>#REF!</v>
      </c>
    </row>
    <row r="66" spans="1:22" s="82" customFormat="1" ht="12.75" customHeight="1">
      <c r="A66" s="107">
        <v>3</v>
      </c>
      <c r="B66" s="100">
        <f>ROUNDUP(Sheet1!B49*1.05,-1)</f>
        <v>5340</v>
      </c>
      <c r="C66" s="101">
        <f t="shared" si="21"/>
        <v>0.022988505747126436</v>
      </c>
      <c r="D66" s="100">
        <f>ROUNDUP(Sheet1!C49*1.05,-1)</f>
        <v>6470</v>
      </c>
      <c r="E66" s="101">
        <f t="shared" si="21"/>
        <v>0.026984126984126985</v>
      </c>
      <c r="F66" s="100">
        <f>ROUNDUP(Sheet1!D49*1.05,-1)</f>
        <v>7940</v>
      </c>
      <c r="G66" s="101">
        <f t="shared" si="23"/>
        <v>0.027166882276843468</v>
      </c>
      <c r="H66" s="100">
        <f>ROUNDUP(Sheet1!E49*1.05,-1)</f>
        <v>9700</v>
      </c>
      <c r="I66" s="101">
        <f t="shared" si="23"/>
        <v>0.02754237288135593</v>
      </c>
      <c r="J66" s="100">
        <f>ROUNDUP(Sheet1!F49*1.05,-1)</f>
        <v>11920</v>
      </c>
      <c r="K66" s="101">
        <f t="shared" si="24"/>
        <v>0.025817555938037865</v>
      </c>
      <c r="L66" s="100">
        <f>ROUNDUP(Sheet1!G49*1.05,-1)</f>
        <v>14660</v>
      </c>
      <c r="M66" s="101">
        <f t="shared" si="24"/>
        <v>0.025174825174825177</v>
      </c>
      <c r="N66" s="100">
        <f>ROUNDUP(Sheet1!H49*1.05,-1)</f>
        <v>18010</v>
      </c>
      <c r="O66" s="101">
        <f t="shared" si="20"/>
        <v>0.02562642369020501</v>
      </c>
      <c r="P66" s="100">
        <f>ROUNDUP(Sheet1!I49*1.05,-1)</f>
        <v>22140</v>
      </c>
      <c r="Q66" s="101">
        <f t="shared" si="20"/>
        <v>0.027378190255220418</v>
      </c>
      <c r="R66" s="100">
        <f>ROUNDUP(Sheet1!J49*1.05,-1)</f>
        <v>27160</v>
      </c>
      <c r="S66" s="101">
        <f t="shared" si="8"/>
        <v>0.026455026455026454</v>
      </c>
      <c r="T66" s="100">
        <f>ROUNDUP(Sheet1!K49*1.05,-1)</f>
        <v>33360</v>
      </c>
      <c r="U66" s="93">
        <f t="shared" si="22"/>
        <v>0.027172195892575038</v>
      </c>
      <c r="V66" s="93" t="e">
        <f>(#REF!-#REF!)/#REF!</f>
        <v>#REF!</v>
      </c>
    </row>
    <row r="67" spans="1:22" s="82" customFormat="1" ht="12.75" customHeight="1">
      <c r="A67" s="106">
        <v>2.5</v>
      </c>
      <c r="B67" s="100">
        <f>ROUNDUP(Sheet1!B50*1.05,-1)</f>
        <v>5220</v>
      </c>
      <c r="C67" s="101">
        <f t="shared" si="21"/>
        <v>0.023529411764705882</v>
      </c>
      <c r="D67" s="100">
        <f>ROUNDUP(Sheet1!C50*1.05,-1)</f>
        <v>6300</v>
      </c>
      <c r="E67" s="101">
        <f t="shared" si="21"/>
        <v>0.026058631921824105</v>
      </c>
      <c r="F67" s="100">
        <f>ROUNDUP(Sheet1!D50*1.05,-1)</f>
        <v>7730</v>
      </c>
      <c r="G67" s="101">
        <f t="shared" si="23"/>
        <v>0.02656042496679947</v>
      </c>
      <c r="H67" s="100">
        <f>ROUNDUP(Sheet1!E50*1.05,-1)</f>
        <v>9440</v>
      </c>
      <c r="I67" s="101">
        <f t="shared" si="23"/>
        <v>0.0249728555917481</v>
      </c>
      <c r="J67" s="100">
        <f>ROUNDUP(Sheet1!F50*1.05,-1)</f>
        <v>11620</v>
      </c>
      <c r="K67" s="101">
        <f t="shared" si="24"/>
        <v>0.027409372236958444</v>
      </c>
      <c r="L67" s="100">
        <f>ROUNDUP(Sheet1!G50*1.05,-1)</f>
        <v>14300</v>
      </c>
      <c r="M67" s="101">
        <f t="shared" si="24"/>
        <v>0.028037383177570093</v>
      </c>
      <c r="N67" s="100">
        <f>ROUNDUP(Sheet1!H50*1.05,-1)</f>
        <v>17560</v>
      </c>
      <c r="O67" s="101">
        <f t="shared" si="20"/>
        <v>0.026900584795321637</v>
      </c>
      <c r="P67" s="100">
        <f>ROUNDUP(Sheet1!I50*1.05,-1)</f>
        <v>21550</v>
      </c>
      <c r="Q67" s="101">
        <f t="shared" si="20"/>
        <v>0.0266793711291091</v>
      </c>
      <c r="R67" s="100">
        <f>ROUNDUP(Sheet1!J50*1.05,-1)</f>
        <v>26460</v>
      </c>
      <c r="S67" s="101">
        <f t="shared" si="8"/>
        <v>0.02677532013969732</v>
      </c>
      <c r="T67" s="100">
        <f>ROUNDUP(Sheet1!K50*1.05,-1)</f>
        <v>32510</v>
      </c>
      <c r="U67" s="93">
        <f t="shared" si="22"/>
        <v>0.02693056456846204</v>
      </c>
      <c r="V67" s="93" t="e">
        <f>(#REF!-#REF!)/#REF!</f>
        <v>#REF!</v>
      </c>
    </row>
    <row r="68" spans="1:22" s="82" customFormat="1" ht="12.75" customHeight="1">
      <c r="A68" s="107">
        <v>2</v>
      </c>
      <c r="B68" s="100">
        <f>ROUNDUP(Sheet1!B51*1.05,-1)</f>
        <v>5100</v>
      </c>
      <c r="C68" s="101">
        <f t="shared" si="21"/>
        <v>0.024096385542168676</v>
      </c>
      <c r="D68" s="100">
        <f>ROUNDUP(Sheet1!C51*1.05,-1)</f>
        <v>6140</v>
      </c>
      <c r="E68" s="101">
        <f t="shared" si="21"/>
        <v>0.02847571189279732</v>
      </c>
      <c r="F68" s="100">
        <f>ROUNDUP(Sheet1!D51*1.05,-1)</f>
        <v>7530</v>
      </c>
      <c r="G68" s="101">
        <f t="shared" si="23"/>
        <v>0.028688524590163935</v>
      </c>
      <c r="H68" s="100">
        <f>ROUNDUP(Sheet1!E51*1.05,-1)</f>
        <v>9210</v>
      </c>
      <c r="I68" s="101">
        <f t="shared" si="23"/>
        <v>0.026755852842809364</v>
      </c>
      <c r="J68" s="100">
        <f>ROUNDUP(Sheet1!F51*1.05,-1)</f>
        <v>11310</v>
      </c>
      <c r="K68" s="101">
        <f t="shared" si="24"/>
        <v>0.028181818181818183</v>
      </c>
      <c r="L68" s="100">
        <f>ROUNDUP(Sheet1!G51*1.05,-1)</f>
        <v>13910</v>
      </c>
      <c r="M68" s="101">
        <f t="shared" si="24"/>
        <v>0.028085735402808575</v>
      </c>
      <c r="N68" s="100">
        <f>ROUNDUP(Sheet1!H51*1.05,-1)</f>
        <v>17100</v>
      </c>
      <c r="O68" s="101">
        <f t="shared" si="20"/>
        <v>0.027644230769230768</v>
      </c>
      <c r="P68" s="100">
        <f>ROUNDUP(Sheet1!I51*1.05,-1)</f>
        <v>20990</v>
      </c>
      <c r="Q68" s="101">
        <f t="shared" si="20"/>
        <v>0.02791380999020568</v>
      </c>
      <c r="R68" s="100">
        <f>ROUNDUP(Sheet1!J51*1.05,-1)</f>
        <v>25770</v>
      </c>
      <c r="S68" s="101">
        <f t="shared" si="8"/>
        <v>0.02751196172248804</v>
      </c>
      <c r="T68" s="100">
        <f>ROUNDUP(Sheet1!K51*1.05,-1)</f>
        <v>31650</v>
      </c>
      <c r="U68" s="93">
        <f>(T69-T70)/T70</f>
        <v>0.028018679119412943</v>
      </c>
      <c r="V68" s="93" t="e">
        <f>(#REF!-#REF!)/#REF!</f>
        <v>#REF!</v>
      </c>
    </row>
    <row r="69" spans="1:22" s="82" customFormat="1" ht="12.75" customHeight="1">
      <c r="A69" s="106">
        <v>1.5</v>
      </c>
      <c r="B69" s="100">
        <f>ROUNDUP(Sheet1!B52*1.05,-1)</f>
        <v>4980</v>
      </c>
      <c r="C69" s="101">
        <f>(B69-B70)/B70</f>
        <v>0.022587268993839837</v>
      </c>
      <c r="D69" s="100">
        <f>ROUNDUP(Sheet1!C52*1.05,-1)</f>
        <v>5970</v>
      </c>
      <c r="E69" s="101">
        <f>(D69-D70)/D70</f>
        <v>0.027538726333907058</v>
      </c>
      <c r="F69" s="100">
        <f>ROUNDUP(Sheet1!D52*1.05,-1)</f>
        <v>7320</v>
      </c>
      <c r="G69" s="101">
        <f>(F69-F70)/F70</f>
        <v>0.025210084033613446</v>
      </c>
      <c r="H69" s="100">
        <f>ROUNDUP(Sheet1!E52*1.05,-1)</f>
        <v>8970</v>
      </c>
      <c r="I69" s="101">
        <f>(H69-H70)/H70</f>
        <v>0.02631578947368421</v>
      </c>
      <c r="J69" s="100">
        <f>ROUNDUP(Sheet1!F52*1.05,-1)</f>
        <v>11000</v>
      </c>
      <c r="K69" s="101">
        <f>(J69-J70)/J70</f>
        <v>0.028037383177570093</v>
      </c>
      <c r="L69" s="100">
        <f>ROUNDUP(Sheet1!G52*1.05,-1)</f>
        <v>13530</v>
      </c>
      <c r="M69" s="101">
        <f>(L69-L70)/L70</f>
        <v>0.02811550151975684</v>
      </c>
      <c r="N69" s="100">
        <f>ROUNDUP(Sheet1!H52*1.05,-1)</f>
        <v>16640</v>
      </c>
      <c r="O69" s="101">
        <f>(N69-N70)/N70</f>
        <v>0.027794935145151328</v>
      </c>
      <c r="P69" s="100">
        <f>ROUNDUP(Sheet1!I52*1.05,-1)</f>
        <v>20420</v>
      </c>
      <c r="Q69" s="101">
        <f>(P69-P70)/P70</f>
        <v>0.028197381671701913</v>
      </c>
      <c r="R69" s="100">
        <f>ROUNDUP(Sheet1!J52*1.05,-1)</f>
        <v>25080</v>
      </c>
      <c r="S69" s="101">
        <f>(R69-R70)/R70</f>
        <v>0.027868852459016394</v>
      </c>
      <c r="T69" s="100">
        <f>ROUNDUP(Sheet1!K52*1.05,-1)</f>
        <v>30820</v>
      </c>
      <c r="U69" s="94"/>
      <c r="V69" s="94"/>
    </row>
    <row r="70" spans="1:22" s="82" customFormat="1" ht="16.5" customHeight="1">
      <c r="A70" s="107">
        <v>1</v>
      </c>
      <c r="B70" s="100">
        <f>ROUNDUP(Sheet1!B53*1.05,-1)</f>
        <v>4870</v>
      </c>
      <c r="C70" s="100"/>
      <c r="D70" s="100">
        <f>ROUNDUP(Sheet1!C53*1.05,-1)</f>
        <v>5810</v>
      </c>
      <c r="E70" s="101"/>
      <c r="F70" s="100">
        <f>ROUNDUP(Sheet1!D53*1.05,-1)</f>
        <v>7140</v>
      </c>
      <c r="G70" s="101"/>
      <c r="H70" s="100">
        <f>ROUNDUP(Sheet1!E53*1.05,-1)</f>
        <v>8740</v>
      </c>
      <c r="I70" s="101"/>
      <c r="J70" s="100">
        <f>ROUNDUP(Sheet1!F53*1.05,-1)</f>
        <v>10700</v>
      </c>
      <c r="K70" s="101"/>
      <c r="L70" s="100">
        <f>ROUNDUP(Sheet1!G53*1.05,-1)</f>
        <v>13160</v>
      </c>
      <c r="M70" s="101"/>
      <c r="N70" s="100">
        <f>ROUNDUP(Sheet1!H53*1.05,-1)</f>
        <v>16190</v>
      </c>
      <c r="O70" s="101"/>
      <c r="P70" s="100">
        <f>ROUNDUP(Sheet1!I53*1.05,-1)</f>
        <v>19860</v>
      </c>
      <c r="Q70" s="101"/>
      <c r="R70" s="100">
        <f>ROUNDUP(Sheet1!J53*1.05,-1)</f>
        <v>24400</v>
      </c>
      <c r="S70" s="103"/>
      <c r="T70" s="100">
        <f>ROUNDUP(Sheet1!K53*1.05,-1)</f>
        <v>29980</v>
      </c>
      <c r="U70" s="85" t="s">
        <v>21</v>
      </c>
      <c r="V70" s="86" t="s">
        <v>21</v>
      </c>
    </row>
    <row r="71" spans="1:22" ht="15.75">
      <c r="A71" s="83" t="s">
        <v>1</v>
      </c>
      <c r="B71" s="84" t="s">
        <v>2</v>
      </c>
      <c r="C71" s="84" t="s">
        <v>21</v>
      </c>
      <c r="D71" s="84" t="s">
        <v>3</v>
      </c>
      <c r="E71" s="85" t="s">
        <v>21</v>
      </c>
      <c r="F71" s="84" t="s">
        <v>4</v>
      </c>
      <c r="G71" s="85" t="s">
        <v>21</v>
      </c>
      <c r="H71" s="84" t="s">
        <v>5</v>
      </c>
      <c r="I71" s="85" t="s">
        <v>21</v>
      </c>
      <c r="J71" s="84" t="s">
        <v>6</v>
      </c>
      <c r="K71" s="85" t="s">
        <v>21</v>
      </c>
      <c r="L71" s="84" t="s">
        <v>7</v>
      </c>
      <c r="M71" s="85" t="s">
        <v>21</v>
      </c>
      <c r="N71" s="84" t="s">
        <v>8</v>
      </c>
      <c r="O71" s="85" t="s">
        <v>21</v>
      </c>
      <c r="P71" s="84" t="s">
        <v>9</v>
      </c>
      <c r="Q71" s="85" t="s">
        <v>21</v>
      </c>
      <c r="R71" s="84" t="s">
        <v>10</v>
      </c>
      <c r="S71" s="86" t="s">
        <v>21</v>
      </c>
      <c r="T71" s="87" t="s">
        <v>11</v>
      </c>
      <c r="U71" s="79"/>
      <c r="V71" s="79"/>
    </row>
    <row r="72" spans="1:20" ht="18.75">
      <c r="A72" s="78"/>
      <c r="B72" s="78"/>
      <c r="C72" s="78"/>
      <c r="D72" s="78"/>
      <c r="E72" s="79"/>
      <c r="F72" s="78"/>
      <c r="G72" s="79"/>
      <c r="H72" s="78"/>
      <c r="I72" s="79"/>
      <c r="J72" s="78"/>
      <c r="K72" s="79"/>
      <c r="L72" s="78"/>
      <c r="M72" s="79"/>
      <c r="N72" s="78"/>
      <c r="O72" s="79"/>
      <c r="P72" s="78"/>
      <c r="Q72" s="79"/>
      <c r="R72" s="78"/>
      <c r="S72" s="79"/>
      <c r="T72" s="78"/>
    </row>
    <row r="79" ht="18.75">
      <c r="F79" s="81"/>
    </row>
  </sheetData>
  <sheetProtection/>
  <mergeCells count="2">
    <mergeCell ref="A2:T2"/>
    <mergeCell ref="A3:T3"/>
  </mergeCells>
  <printOptions/>
  <pageMargins left="0.6" right="0.5" top="0.25" bottom="0" header="0.3" footer="0.3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nipatta</dc:creator>
  <cp:keywords/>
  <dc:description/>
  <cp:lastModifiedBy>kunchid</cp:lastModifiedBy>
  <cp:lastPrinted>2015-12-11T01:51:18Z</cp:lastPrinted>
  <dcterms:created xsi:type="dcterms:W3CDTF">2012-12-24T04:27:58Z</dcterms:created>
  <dcterms:modified xsi:type="dcterms:W3CDTF">2015-12-15T03:44:12Z</dcterms:modified>
  <cp:category/>
  <cp:version/>
  <cp:contentType/>
  <cp:contentStatus/>
</cp:coreProperties>
</file>