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20" windowWidth="19875" windowHeight="7650"/>
  </bookViews>
  <sheets>
    <sheet name="ตรัง" sheetId="19" r:id="rId1"/>
    <sheet name="สงขลา" sheetId="18" r:id="rId2"/>
    <sheet name="ชุมพร" sheetId="17" r:id="rId3"/>
    <sheet name="สุราษฎร์ธานี" sheetId="16" r:id="rId4"/>
    <sheet name="พังงา" sheetId="14" r:id="rId5"/>
    <sheet name="นครศรีธรรมราช" sheetId="15" r:id="rId6"/>
    <sheet name="พิษณุโลก" sheetId="13" r:id="rId7"/>
    <sheet name="เชียงราย" sheetId="12" r:id="rId8"/>
    <sheet name="เชียงใหม่" sheetId="9" r:id="rId9"/>
    <sheet name="สกลนคร" sheetId="8" r:id="rId10"/>
    <sheet name="ร้อยเอ็ด" sheetId="7" r:id="rId11"/>
    <sheet name="มหาสารคาม" sheetId="6" r:id="rId12"/>
    <sheet name="ขอนแก่น" sheetId="20" r:id="rId13"/>
    <sheet name="บึงกาฬ" sheetId="5" r:id="rId14"/>
    <sheet name="บุรีรัมย์" sheetId="3" r:id="rId15"/>
    <sheet name="ระยอง" sheetId="2" r:id="rId16"/>
  </sheets>
  <definedNames>
    <definedName name="_xlnm.Print_Titles" localSheetId="12">ขอนแก่น!$1:$5</definedName>
    <definedName name="_xlnm.Print_Titles" localSheetId="2">ชุมพร!$1:$5</definedName>
    <definedName name="_xlnm.Print_Titles" localSheetId="7">เชียงราย!$1:$5</definedName>
    <definedName name="_xlnm.Print_Titles" localSheetId="8">เชียงใหม่!$1:$5</definedName>
    <definedName name="_xlnm.Print_Titles" localSheetId="0">ตรัง!$1:$5</definedName>
    <definedName name="_xlnm.Print_Titles" localSheetId="5">นครศรีธรรมราช!$1:$5</definedName>
    <definedName name="_xlnm.Print_Titles" localSheetId="13">บึงกาฬ!$1:$5</definedName>
    <definedName name="_xlnm.Print_Titles" localSheetId="14">บุรีรัมย์!$1:$5</definedName>
    <definedName name="_xlnm.Print_Titles" localSheetId="4">พังงา!$1:$5</definedName>
    <definedName name="_xlnm.Print_Titles" localSheetId="6">พิษณุโลก!$1:$5</definedName>
    <definedName name="_xlnm.Print_Titles" localSheetId="11">มหาสารคาม!$1:$5</definedName>
    <definedName name="_xlnm.Print_Titles" localSheetId="10">ร้อยเอ็ด!$1:$5</definedName>
    <definedName name="_xlnm.Print_Titles" localSheetId="15">ระยอง!$1:$5</definedName>
    <definedName name="_xlnm.Print_Titles" localSheetId="9">สกลนคร!$1:$5</definedName>
    <definedName name="_xlnm.Print_Titles" localSheetId="1">สงขลา!$1:$5</definedName>
    <definedName name="_xlnm.Print_Titles" localSheetId="3">สุราษฎร์ธานี!$1:$5</definedName>
  </definedNames>
  <calcPr calcId="144525"/>
</workbook>
</file>

<file path=xl/calcChain.xml><?xml version="1.0" encoding="utf-8"?>
<calcChain xmlns="http://schemas.openxmlformats.org/spreadsheetml/2006/main">
  <c r="I10" i="20" l="1"/>
  <c r="I12" i="19"/>
  <c r="I7" i="19"/>
  <c r="I12" i="18"/>
  <c r="I8" i="18"/>
  <c r="I13" i="18" s="1"/>
  <c r="I7" i="17"/>
  <c r="I8" i="14"/>
  <c r="I9" i="16"/>
  <c r="I20" i="15"/>
  <c r="I9" i="15"/>
  <c r="I19" i="15"/>
  <c r="I15" i="15"/>
  <c r="I13" i="15"/>
  <c r="I41" i="12"/>
  <c r="I40" i="12"/>
  <c r="I13" i="19" l="1"/>
  <c r="I29" i="12"/>
  <c r="I15" i="13"/>
  <c r="I11" i="13"/>
  <c r="I7" i="13"/>
  <c r="I37" i="12"/>
  <c r="I34" i="12"/>
  <c r="I7" i="12"/>
  <c r="I9" i="8"/>
  <c r="I16" i="6"/>
  <c r="I15" i="6"/>
  <c r="I11" i="6"/>
  <c r="I16" i="13" l="1"/>
  <c r="I26" i="9" l="1"/>
  <c r="I21" i="9"/>
  <c r="I16" i="9"/>
  <c r="I12" i="9"/>
  <c r="I7" i="7"/>
  <c r="I31" i="5"/>
  <c r="I29" i="5"/>
  <c r="I8" i="5"/>
  <c r="I32" i="5" s="1"/>
  <c r="I10" i="3"/>
  <c r="I8" i="2"/>
  <c r="I27" i="9" l="1"/>
</calcChain>
</file>

<file path=xl/sharedStrings.xml><?xml version="1.0" encoding="utf-8"?>
<sst xmlns="http://schemas.openxmlformats.org/spreadsheetml/2006/main" count="861" uniqueCount="223">
  <si>
    <t>RD</t>
  </si>
  <si>
    <t>30.09.2015</t>
  </si>
  <si>
    <t>R4</t>
  </si>
  <si>
    <t>29.09.2015</t>
  </si>
  <si>
    <t>25.09.2015</t>
  </si>
  <si>
    <t>R586160283</t>
  </si>
  <si>
    <t>23.09.2015</t>
  </si>
  <si>
    <t>15.09.2015</t>
  </si>
  <si>
    <t>11.09.2015</t>
  </si>
  <si>
    <t>04.09.2015</t>
  </si>
  <si>
    <t>03.09.2015</t>
  </si>
  <si>
    <t>31.08.2015</t>
  </si>
  <si>
    <t>10.08.2015</t>
  </si>
  <si>
    <t>07.08.2015</t>
  </si>
  <si>
    <t>06.08.2015</t>
  </si>
  <si>
    <t>05.08.2015</t>
  </si>
  <si>
    <t>25.06.2015</t>
  </si>
  <si>
    <t>19.06.2015</t>
  </si>
  <si>
    <t>18.06.2015</t>
  </si>
  <si>
    <t>17.06.2015</t>
  </si>
  <si>
    <t>16.06.2015</t>
  </si>
  <si>
    <t>08.06.2015</t>
  </si>
  <si>
    <t>05.06.2015</t>
  </si>
  <si>
    <t>03.06.2015</t>
  </si>
  <si>
    <t>29.04.2015</t>
  </si>
  <si>
    <t>20.04.2015</t>
  </si>
  <si>
    <t>17.04.2015</t>
  </si>
  <si>
    <t>16.04.2015</t>
  </si>
  <si>
    <t>10.04.2015</t>
  </si>
  <si>
    <t>08.04.2015</t>
  </si>
  <si>
    <t>07.04.2015</t>
  </si>
  <si>
    <t>03.04.2015</t>
  </si>
  <si>
    <t>30.03.2015</t>
  </si>
  <si>
    <t>27.03.2015</t>
  </si>
  <si>
    <t>24.02.2015</t>
  </si>
  <si>
    <t>30.01.2015</t>
  </si>
  <si>
    <t>29.01.2015</t>
  </si>
  <si>
    <t>28.01.2015</t>
  </si>
  <si>
    <t>22.01.2015</t>
  </si>
  <si>
    <t>15.01.2015</t>
  </si>
  <si>
    <t>14.01.2015</t>
  </si>
  <si>
    <t>19.12.2014</t>
  </si>
  <si>
    <t>18.12.2014</t>
  </si>
  <si>
    <t>17.12.2014</t>
  </si>
  <si>
    <t>28.11.2014</t>
  </si>
  <si>
    <t>27.11.2014</t>
  </si>
  <si>
    <t>26.11.2014</t>
  </si>
  <si>
    <t>24.09.2015</t>
  </si>
  <si>
    <t>27.01.2015</t>
  </si>
  <si>
    <t>R581800124</t>
  </si>
  <si>
    <t>R581800125</t>
  </si>
  <si>
    <t>R587910021</t>
  </si>
  <si>
    <t>R588023110</t>
  </si>
  <si>
    <t>R586126011</t>
  </si>
  <si>
    <t>R586127011</t>
  </si>
  <si>
    <t>R586128011</t>
  </si>
  <si>
    <t>R586110036</t>
  </si>
  <si>
    <t>R586116036</t>
  </si>
  <si>
    <t>R586117036</t>
  </si>
  <si>
    <t>R586120036</t>
  </si>
  <si>
    <t>R586129036</t>
  </si>
  <si>
    <t>R586116047</t>
  </si>
  <si>
    <t>R586117047</t>
  </si>
  <si>
    <t>R586118047</t>
  </si>
  <si>
    <t>R586119047</t>
  </si>
  <si>
    <t>R586105058</t>
  </si>
  <si>
    <t>R586106058</t>
  </si>
  <si>
    <t>R586107058</t>
  </si>
  <si>
    <t>R586110058</t>
  </si>
  <si>
    <t>R586111067</t>
  </si>
  <si>
    <t>R586115067</t>
  </si>
  <si>
    <t>R586208061</t>
  </si>
  <si>
    <t>R586330088</t>
  </si>
  <si>
    <t>R586731098</t>
  </si>
  <si>
    <t>R581000068</t>
  </si>
  <si>
    <t>R581000222</t>
  </si>
  <si>
    <t>R582760072</t>
  </si>
  <si>
    <t>R582790049</t>
  </si>
  <si>
    <t>R589150022</t>
  </si>
  <si>
    <t>26.01.2015</t>
  </si>
  <si>
    <t>29.07.2015</t>
  </si>
  <si>
    <t>01.10.2014</t>
  </si>
  <si>
    <t>R583030001</t>
  </si>
  <si>
    <t>02.10.2014</t>
  </si>
  <si>
    <t>14.10.2014</t>
  </si>
  <si>
    <t>SD</t>
  </si>
  <si>
    <t>R580980084</t>
  </si>
  <si>
    <t>10.07.2015</t>
  </si>
  <si>
    <t>R589330066</t>
  </si>
  <si>
    <t>R589360101</t>
  </si>
  <si>
    <t>27.02.2015</t>
  </si>
  <si>
    <t>R589420006</t>
  </si>
  <si>
    <t>24.10.2014</t>
  </si>
  <si>
    <t>R587160008</t>
  </si>
  <si>
    <t>27.10.2014</t>
  </si>
  <si>
    <t>R589570009</t>
  </si>
  <si>
    <t>28.10.2014</t>
  </si>
  <si>
    <t>R589570011</t>
  </si>
  <si>
    <t>29.10.2014</t>
  </si>
  <si>
    <t>30.10.2014</t>
  </si>
  <si>
    <t>31.10.2014</t>
  </si>
  <si>
    <t>24.03.2015</t>
  </si>
  <si>
    <t>R589570081</t>
  </si>
  <si>
    <t>25.03.2015</t>
  </si>
  <si>
    <t>26.03.2015</t>
  </si>
  <si>
    <t>R589570083</t>
  </si>
  <si>
    <t>31.03.2015</t>
  </si>
  <si>
    <t>18.08.2015</t>
  </si>
  <si>
    <t>R589570136</t>
  </si>
  <si>
    <t>19.08.2015</t>
  </si>
  <si>
    <t>20.08.2015</t>
  </si>
  <si>
    <t>21.08.2015</t>
  </si>
  <si>
    <t>26.02.2015</t>
  </si>
  <si>
    <t>R589630007</t>
  </si>
  <si>
    <t>16.10.2014</t>
  </si>
  <si>
    <t>R587130004</t>
  </si>
  <si>
    <t>17.10.2014</t>
  </si>
  <si>
    <t>20.10.2014</t>
  </si>
  <si>
    <t>21.10.2014</t>
  </si>
  <si>
    <t>R584920055</t>
  </si>
  <si>
    <t>12.06.2015</t>
  </si>
  <si>
    <t>R580870167</t>
  </si>
  <si>
    <t>09.04.2015</t>
  </si>
  <si>
    <t>R585200132</t>
  </si>
  <si>
    <t>21.04.2015</t>
  </si>
  <si>
    <t>R585220044</t>
  </si>
  <si>
    <t>26.06.2015</t>
  </si>
  <si>
    <t>19.03.2015</t>
  </si>
  <si>
    <t>R585580188</t>
  </si>
  <si>
    <t>RC</t>
  </si>
  <si>
    <t>R585990112</t>
  </si>
  <si>
    <t>R586900045</t>
  </si>
  <si>
    <t>28.09.2015</t>
  </si>
  <si>
    <t>R587130054</t>
  </si>
  <si>
    <t>10.09.2015</t>
  </si>
  <si>
    <t>R587130055</t>
  </si>
  <si>
    <t>03.08.2015</t>
  </si>
  <si>
    <t>R587140053</t>
  </si>
  <si>
    <t>23.02.2015</t>
  </si>
  <si>
    <t>ลำดับที่</t>
  </si>
  <si>
    <t>รหัสจังหวัด</t>
  </si>
  <si>
    <t>การกำหนด (รหัสหน่วยงานของที่ดินจังหวัด/สาขา)</t>
  </si>
  <si>
    <t>การอ้างอิง</t>
  </si>
  <si>
    <t>ศูนย์ต้นทุน</t>
  </si>
  <si>
    <t>เลขเอกสารของกรมส่งเสริมการปกครองท้องถิ่น</t>
  </si>
  <si>
    <t>วันที่เอกสาร</t>
  </si>
  <si>
    <t>วันที่ผ่านรายการ</t>
  </si>
  <si>
    <t>ประเภทเอกสาร</t>
  </si>
  <si>
    <t>จำนวนเงิน</t>
  </si>
  <si>
    <t>เลขที่ระหว่าง บ. (10 หลักแรก) เป็นเลขเอกสารของกรมที่ดิน</t>
  </si>
  <si>
    <t>หมายเหตุ</t>
  </si>
  <si>
    <t>กรณีที่เกิดจากหน่วยเบิกจ่ายภายใต้สังกัดของกรมที่ดินบันทึกรายการไม่ครบถ้วนหรือคลาดเคลื่อน</t>
  </si>
  <si>
    <t xml:space="preserve">ส่งผลให้รายการบัญชีลูกหนี้ส่วนราชการ-รายได้รับแทนกัน (1102050125) ของกรมส่งเสริมการปกครองท้องถิ่นไม่ถูกต้อง </t>
  </si>
  <si>
    <t>รายการรับและนำส่งเงินแทนกัน ประจำปีงบประมาณ พ.ศ. 2558</t>
  </si>
  <si>
    <t>รวม สถจ.ระยอง</t>
  </si>
  <si>
    <t>ไม่สัมพันธ์กับ R4</t>
  </si>
  <si>
    <t xml:space="preserve">   จำนวนเงิน RD </t>
  </si>
  <si>
    <t>รวม สถจ.บุรีรัมย์</t>
  </si>
  <si>
    <t>ไม่มี R4</t>
  </si>
  <si>
    <t>รวม สถจ.บึงกาฬ</t>
  </si>
  <si>
    <t xml:space="preserve">   ไม่มี R4</t>
  </si>
  <si>
    <t xml:space="preserve">  ไม่มี RD</t>
  </si>
  <si>
    <t>RD ซ้ำหรือไม่</t>
  </si>
  <si>
    <t>รวม สถจ.มหาสารคาม</t>
  </si>
  <si>
    <t>รวม สถจ.ร้อยเอ็ด</t>
  </si>
  <si>
    <t>RC ผิดประเภทหรือไม่</t>
  </si>
  <si>
    <t>รวม สถจ.สกลนคร</t>
  </si>
  <si>
    <t>R585570310</t>
  </si>
  <si>
    <t>R4 ซ้ำหรือไม่</t>
  </si>
  <si>
    <t>รวม สถจ.เชียงใหม่</t>
  </si>
  <si>
    <t>รวม สถจ.เชียงราย</t>
  </si>
  <si>
    <t xml:space="preserve">   ไม่สัมพันธ์กับ R4</t>
  </si>
  <si>
    <t>รวม สถจ.พิษณุโลก</t>
  </si>
  <si>
    <t>ไม่มี RD</t>
  </si>
  <si>
    <t>รวม สถจ.นครศรีธรรมราช</t>
  </si>
  <si>
    <t xml:space="preserve">ไม่มี R4 </t>
  </si>
  <si>
    <t>นำส่งเงินปี งปม.2559 หรือไม่</t>
  </si>
  <si>
    <t>รวม สถจ.พังงา</t>
  </si>
  <si>
    <t>ผิดรหัสจังหวัด/ศูนย์ต้นทุน</t>
  </si>
  <si>
    <t>ทำ RD ไป สถจ.ชุมพร ผิดรหัสจังหวัด/ศูนย์ต้นทุน</t>
  </si>
  <si>
    <t>รวม สถจ.สุราษฎร์ธานี</t>
  </si>
  <si>
    <t>รวม สถจ.ชุมพร</t>
  </si>
  <si>
    <t>บันทึกรายการโดยสำนักงานที่ดินจังหวัดสุราษฎร์ธานี สาขาไชยา ส่วนแยกท่าฉาง</t>
  </si>
  <si>
    <t>รวม สถจ.สงขลา</t>
  </si>
  <si>
    <t>บันทึกรายการโดยสำนักงานที่ดินจังหวัดขอนแก่น สาขาภูเวียง</t>
  </si>
  <si>
    <t>รวม สถจ.ตรัง</t>
  </si>
  <si>
    <t>รวม สถจ.ขอนแก่น</t>
  </si>
  <si>
    <t>ส่งผลให้มีบัญชีรายได้อากรแสตมป์ซึ่งเป็นรายได้แผ่นดินปรากฏยอดเท่ากัน</t>
  </si>
  <si>
    <t>ข้อมูล ณ วันที่ 25 ตุลาคม 2558</t>
  </si>
  <si>
    <t>กรมบัญชีกลางยกเลิกรายการนี้ให้แล้ว</t>
  </si>
  <si>
    <t>คงเหลือรายการนี้ที่ต้องยกเลิก</t>
  </si>
  <si>
    <t>ปัจจุบันมีการยกเลิกรายการแล้ว</t>
  </si>
  <si>
    <t>ปัจจุบันมีการแก้ไขรายการแล้ว</t>
  </si>
  <si>
    <t>รหัสสำนักงานที่ดินจังหวัดสงขลา สาขานาทวี</t>
  </si>
  <si>
    <t>รหัสสำนักงานที่ดินจังหวัดระยอง สาขาบ้านฉาง</t>
  </si>
  <si>
    <t>รหัสสำนักงานที่ดินจังหวัดสงขลา สาขาหาดใหญ่ส่วนแยกควนลัง</t>
  </si>
  <si>
    <t>รหัสสำนักงานที่ดินจังหวัดบึงกาฬ</t>
  </si>
  <si>
    <t>รหัสสำนักงานที่ดินจังหวัดบึงกาฬ สาขาเซกา (อำเภอพรเจริญ)</t>
  </si>
  <si>
    <t>รหัสสำนักงานที่ดินสาขาภูเวียงทำ RD ไป สถจ.ตรัง ผิดรหัสจังหวัด/ศูนย์ต้นทุน</t>
  </si>
  <si>
    <t>รหัสสำนักงานที่ดินจังหวัดมหาสารคาม สาขาโกสุมพิสัย</t>
  </si>
  <si>
    <t>รหัสสำนักงานที่ดินจังหวัดมหาสารคาม สาขาวาปีปทุม</t>
  </si>
  <si>
    <t>รหัสสำนักงานที่ดินจังหวัดร้อยเอ็ด สาขาโพนทอง (อำเภอโพธิ์ชัย)</t>
  </si>
  <si>
    <t>รหัสสำนักงานที่ดินจังหวัดสกลนคร สาขาอากาศอำนวย</t>
  </si>
  <si>
    <t>รหัสสำนักงานที่ดินจังหวัดเชียงใหม่</t>
  </si>
  <si>
    <t>รหัสสำนักงานที่ดินจังหวัดเชียงใหม่ สาขาสันทราย</t>
  </si>
  <si>
    <t>รหัสสำนักงานที่ดินจังหวัดเชียงใหม่ สาขาแม่แตง</t>
  </si>
  <si>
    <t>รหัสสำนักงานที่ดินจังหวัดเชียงใหม่ สาขาฝาง</t>
  </si>
  <si>
    <t>รหัสสำนักงานที่ดินจังหวัดเชียงราย</t>
  </si>
  <si>
    <t>รหัสสำนักงานที่ดินจังหวัดเชียงราย สาขาแม่สาย</t>
  </si>
  <si>
    <t>รหัสสำนักงานที่ดินจังหวัดเชียงราย สาขาแม่จัน</t>
  </si>
  <si>
    <t>รหัสสำนักงานที่ดินจังหวัดเชียงราย สาขาเวียงชัย</t>
  </si>
  <si>
    <t>รหัสสำนักงานที่ดินจังหวัดเชียงราย สาขาเชียงแสน</t>
  </si>
  <si>
    <t>รหัสสำนักงานที่ดินจังหวัดพิษณุโลก</t>
  </si>
  <si>
    <t>รหัสสำนักงานที่ดินจังหวัดพิษณุโลก สาขานครไทย</t>
  </si>
  <si>
    <t>รหัสสำนักงานที่ดินจังหวัดพิษณุโลก สาขาวัดโบสถ์</t>
  </si>
  <si>
    <t>รหัสสำนักงานที่ดินจังหวัดนครศรีธรรมราช</t>
  </si>
  <si>
    <t>รหัสสำนักงานที่ดินจังหวัดนครศรีธรรมราช สาขาปากพนัง</t>
  </si>
  <si>
    <t>รหัสสำนักงานที่ดินจังหวัดนครศรีธรรมราช สาขาทุ่งสง</t>
  </si>
  <si>
    <t>รหัสสำนักงานที่ดินจังหวัดนครศรีธรรมราช สาขาทุ่งสง (อำเภอบางขัน)</t>
  </si>
  <si>
    <t>รหัสสำนักงานที่ดินจังหวัดพังงา ส่วนแยกตะกั่วทุ่ง</t>
  </si>
  <si>
    <t>รหัสสำนักงานที่ดินจังหวัดสุราษฎร์ธานี สาขาไชยา ส่วนแยกท่าฉาง</t>
  </si>
  <si>
    <t>รหัสสำนักงานที่ดินจังหวัดสงขลา สาขาสิงหนคร</t>
  </si>
  <si>
    <t>รหัสสำนักงานที่ดินจังหวัดตรัง สาขาย่านตาขาว (อำเภอหาดสำราญ)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</si>
</sst>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1"/>
      <color rgb="FF333333"/>
      <name val="MS Sans Serif"/>
      <family val="2"/>
      <charset val="222"/>
    </font>
    <font>
      <sz val="14"/>
      <color rgb="FF333333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0" fontId="4" fillId="0" borderId="0" xfId="0" applyFont="1" applyBorder="1" applyAlignment="1"/>
    <xf numFmtId="0" fontId="4" fillId="0" borderId="0" xfId="0" applyFont="1" applyBorder="1" applyAlignment="1">
      <alignment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4" fontId="3" fillId="0" borderId="3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4" fontId="3" fillId="0" borderId="1" xfId="1" applyNumberFormat="1" applyFont="1" applyBorder="1" applyAlignment="1">
      <alignment horizontal="center" vertical="center"/>
    </xf>
    <xf numFmtId="4" fontId="3" fillId="0" borderId="9" xfId="1" applyNumberFormat="1" applyFont="1" applyBorder="1" applyAlignment="1">
      <alignment horizontal="right"/>
    </xf>
    <xf numFmtId="4" fontId="3" fillId="0" borderId="0" xfId="1" applyNumberFormat="1" applyFont="1" applyAlignment="1">
      <alignment horizontal="right"/>
    </xf>
    <xf numFmtId="4" fontId="3" fillId="0" borderId="3" xfId="1" applyNumberFormat="1" applyFont="1" applyBorder="1" applyAlignment="1">
      <alignment horizontal="right"/>
    </xf>
    <xf numFmtId="4" fontId="3" fillId="0" borderId="2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top"/>
    </xf>
    <xf numFmtId="0" fontId="2" fillId="0" borderId="7" xfId="0" applyFont="1" applyBorder="1" applyAlignment="1">
      <alignment horizontal="left" shrinkToFit="1"/>
    </xf>
    <xf numFmtId="0" fontId="2" fillId="0" borderId="1" xfId="0" applyFont="1" applyBorder="1" applyAlignment="1">
      <alignment horizontal="center" shrinkToFit="1"/>
    </xf>
    <xf numFmtId="1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shrinkToFit="1"/>
    </xf>
    <xf numFmtId="0" fontId="6" fillId="0" borderId="1" xfId="0" applyFont="1" applyBorder="1" applyAlignment="1">
      <alignment horizontal="left" vertical="center"/>
    </xf>
    <xf numFmtId="0" fontId="6" fillId="0" borderId="7" xfId="0" applyFont="1" applyBorder="1" applyAlignment="1">
      <alignment horizontal="left"/>
    </xf>
    <xf numFmtId="4" fontId="6" fillId="0" borderId="2" xfId="1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shrinkToFit="1"/>
    </xf>
    <xf numFmtId="0" fontId="5" fillId="0" borderId="0" xfId="0" applyFont="1" applyAlignment="1">
      <alignment horizontal="center"/>
    </xf>
    <xf numFmtId="0" fontId="2" fillId="0" borderId="13" xfId="0" applyFont="1" applyBorder="1" applyAlignment="1">
      <alignment horizontal="center" shrinkToFit="1"/>
    </xf>
    <xf numFmtId="0" fontId="2" fillId="0" borderId="14" xfId="0" applyFont="1" applyBorder="1" applyAlignment="1">
      <alignment horizontal="center" shrinkToFit="1"/>
    </xf>
    <xf numFmtId="0" fontId="2" fillId="0" borderId="15" xfId="0" applyFont="1" applyBorder="1" applyAlignment="1">
      <alignment horizont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shrinkToFit="1"/>
    </xf>
    <xf numFmtId="0" fontId="2" fillId="0" borderId="5" xfId="0" applyFont="1" applyBorder="1" applyAlignment="1">
      <alignment horizontal="center" shrinkToFit="1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2" fillId="0" borderId="8" xfId="0" applyFont="1" applyBorder="1" applyAlignment="1">
      <alignment horizontal="center" wrapText="1" shrinkToFit="1"/>
    </xf>
    <xf numFmtId="0" fontId="2" fillId="0" borderId="3" xfId="0" applyFont="1" applyBorder="1" applyAlignment="1">
      <alignment horizontal="center" wrapText="1" shrinkToFi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7" fillId="0" borderId="0" xfId="0" applyFont="1"/>
    <xf numFmtId="0" fontId="2" fillId="0" borderId="8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7</xdr:row>
      <xdr:rowOff>0</xdr:rowOff>
    </xdr:from>
    <xdr:to>
      <xdr:col>11</xdr:col>
      <xdr:colOff>74294</xdr:colOff>
      <xdr:row>11</xdr:row>
      <xdr:rowOff>9525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8248650" y="2390775"/>
          <a:ext cx="45719" cy="971550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5</xdr:row>
      <xdr:rowOff>38101</xdr:rowOff>
    </xdr:from>
    <xdr:to>
      <xdr:col>11</xdr:col>
      <xdr:colOff>85726</xdr:colOff>
      <xdr:row>9</xdr:row>
      <xdr:rowOff>1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8258175" y="1943101"/>
          <a:ext cx="47626" cy="914400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40006</xdr:colOff>
      <xdr:row>8</xdr:row>
      <xdr:rowOff>0</xdr:rowOff>
    </xdr:from>
    <xdr:to>
      <xdr:col>11</xdr:col>
      <xdr:colOff>85725</xdr:colOff>
      <xdr:row>27</xdr:row>
      <xdr:rowOff>228600</xdr:rowOff>
    </xdr:to>
    <xdr:sp macro="" textlink="">
      <xdr:nvSpPr>
        <xdr:cNvPr id="3" name="AutoShape 1"/>
        <xdr:cNvSpPr>
          <a:spLocks/>
        </xdr:cNvSpPr>
      </xdr:nvSpPr>
      <xdr:spPr bwMode="auto">
        <a:xfrm>
          <a:off x="8260081" y="2628900"/>
          <a:ext cx="45719" cy="4762500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28575</xdr:colOff>
      <xdr:row>5</xdr:row>
      <xdr:rowOff>0</xdr:rowOff>
    </xdr:from>
    <xdr:to>
      <xdr:col>11</xdr:col>
      <xdr:colOff>76200</xdr:colOff>
      <xdr:row>6</xdr:row>
      <xdr:rowOff>219075</xdr:rowOff>
    </xdr:to>
    <xdr:sp macro="" textlink="">
      <xdr:nvSpPr>
        <xdr:cNvPr id="4" name="AutoShape 1"/>
        <xdr:cNvSpPr>
          <a:spLocks/>
        </xdr:cNvSpPr>
      </xdr:nvSpPr>
      <xdr:spPr bwMode="auto">
        <a:xfrm>
          <a:off x="8248650" y="1905000"/>
          <a:ext cx="47625" cy="457200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123825</xdr:colOff>
      <xdr:row>11</xdr:row>
      <xdr:rowOff>19050</xdr:rowOff>
    </xdr:from>
    <xdr:to>
      <xdr:col>11</xdr:col>
      <xdr:colOff>171450</xdr:colOff>
      <xdr:row>13</xdr:row>
      <xdr:rowOff>0</xdr:rowOff>
    </xdr:to>
    <xdr:sp macro="" textlink="">
      <xdr:nvSpPr>
        <xdr:cNvPr id="5" name="AutoShape 1"/>
        <xdr:cNvSpPr>
          <a:spLocks/>
        </xdr:cNvSpPr>
      </xdr:nvSpPr>
      <xdr:spPr bwMode="auto">
        <a:xfrm>
          <a:off x="8343900" y="3371850"/>
          <a:ext cx="47625" cy="457200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123825</xdr:colOff>
      <xdr:row>20</xdr:row>
      <xdr:rowOff>19050</xdr:rowOff>
    </xdr:from>
    <xdr:to>
      <xdr:col>11</xdr:col>
      <xdr:colOff>171450</xdr:colOff>
      <xdr:row>22</xdr:row>
      <xdr:rowOff>0</xdr:rowOff>
    </xdr:to>
    <xdr:sp macro="" textlink="">
      <xdr:nvSpPr>
        <xdr:cNvPr id="6" name="AutoShape 1"/>
        <xdr:cNvSpPr>
          <a:spLocks/>
        </xdr:cNvSpPr>
      </xdr:nvSpPr>
      <xdr:spPr bwMode="auto">
        <a:xfrm>
          <a:off x="8343900" y="3371850"/>
          <a:ext cx="47625" cy="457200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</xdr:colOff>
      <xdr:row>5</xdr:row>
      <xdr:rowOff>0</xdr:rowOff>
    </xdr:from>
    <xdr:to>
      <xdr:col>11</xdr:col>
      <xdr:colOff>76201</xdr:colOff>
      <xdr:row>9</xdr:row>
      <xdr:rowOff>9525</xdr:rowOff>
    </xdr:to>
    <xdr:sp macro="" textlink="">
      <xdr:nvSpPr>
        <xdr:cNvPr id="3" name="AutoShape 1"/>
        <xdr:cNvSpPr>
          <a:spLocks/>
        </xdr:cNvSpPr>
      </xdr:nvSpPr>
      <xdr:spPr bwMode="auto">
        <a:xfrm>
          <a:off x="8220076" y="1905000"/>
          <a:ext cx="76200" cy="962025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5</xdr:row>
      <xdr:rowOff>0</xdr:rowOff>
    </xdr:from>
    <xdr:to>
      <xdr:col>11</xdr:col>
      <xdr:colOff>85725</xdr:colOff>
      <xdr:row>6</xdr:row>
      <xdr:rowOff>209550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8258175" y="1905000"/>
          <a:ext cx="47625" cy="447675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28576</xdr:colOff>
      <xdr:row>8</xdr:row>
      <xdr:rowOff>0</xdr:rowOff>
    </xdr:from>
    <xdr:to>
      <xdr:col>11</xdr:col>
      <xdr:colOff>85726</xdr:colOff>
      <xdr:row>11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8248651" y="1905000"/>
          <a:ext cx="57150" cy="714375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28576</xdr:colOff>
      <xdr:row>5</xdr:row>
      <xdr:rowOff>0</xdr:rowOff>
    </xdr:from>
    <xdr:to>
      <xdr:col>11</xdr:col>
      <xdr:colOff>85726</xdr:colOff>
      <xdr:row>8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8248651" y="2390775"/>
          <a:ext cx="57150" cy="723900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9</xdr:row>
      <xdr:rowOff>19049</xdr:rowOff>
    </xdr:from>
    <xdr:to>
      <xdr:col>11</xdr:col>
      <xdr:colOff>64769</xdr:colOff>
      <xdr:row>11</xdr:row>
      <xdr:rowOff>219074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8239125" y="2409824"/>
          <a:ext cx="45719" cy="685800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19050</xdr:colOff>
      <xdr:row>5</xdr:row>
      <xdr:rowOff>19049</xdr:rowOff>
    </xdr:from>
    <xdr:to>
      <xdr:col>11</xdr:col>
      <xdr:colOff>64769</xdr:colOff>
      <xdr:row>7</xdr:row>
      <xdr:rowOff>219074</xdr:rowOff>
    </xdr:to>
    <xdr:sp macro="" textlink="">
      <xdr:nvSpPr>
        <xdr:cNvPr id="3" name="AutoShape 1"/>
        <xdr:cNvSpPr>
          <a:spLocks/>
        </xdr:cNvSpPr>
      </xdr:nvSpPr>
      <xdr:spPr bwMode="auto">
        <a:xfrm>
          <a:off x="8239125" y="2409824"/>
          <a:ext cx="45719" cy="685800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19050</xdr:colOff>
      <xdr:row>15</xdr:row>
      <xdr:rowOff>19049</xdr:rowOff>
    </xdr:from>
    <xdr:to>
      <xdr:col>11</xdr:col>
      <xdr:colOff>64769</xdr:colOff>
      <xdr:row>17</xdr:row>
      <xdr:rowOff>219074</xdr:rowOff>
    </xdr:to>
    <xdr:sp macro="" textlink="">
      <xdr:nvSpPr>
        <xdr:cNvPr id="4" name="AutoShape 1"/>
        <xdr:cNvSpPr>
          <a:spLocks/>
        </xdr:cNvSpPr>
      </xdr:nvSpPr>
      <xdr:spPr bwMode="auto">
        <a:xfrm>
          <a:off x="8239125" y="2886074"/>
          <a:ext cx="45719" cy="685800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19049</xdr:rowOff>
    </xdr:from>
    <xdr:to>
      <xdr:col>11</xdr:col>
      <xdr:colOff>64769</xdr:colOff>
      <xdr:row>9</xdr:row>
      <xdr:rowOff>219074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8239125" y="3600449"/>
          <a:ext cx="45719" cy="685800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19050</xdr:colOff>
      <xdr:row>11</xdr:row>
      <xdr:rowOff>19049</xdr:rowOff>
    </xdr:from>
    <xdr:to>
      <xdr:col>11</xdr:col>
      <xdr:colOff>64769</xdr:colOff>
      <xdr:row>13</xdr:row>
      <xdr:rowOff>219074</xdr:rowOff>
    </xdr:to>
    <xdr:sp macro="" textlink="">
      <xdr:nvSpPr>
        <xdr:cNvPr id="3" name="AutoShape 1"/>
        <xdr:cNvSpPr>
          <a:spLocks/>
        </xdr:cNvSpPr>
      </xdr:nvSpPr>
      <xdr:spPr bwMode="auto">
        <a:xfrm>
          <a:off x="8239125" y="3600449"/>
          <a:ext cx="45719" cy="685800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28576</xdr:colOff>
      <xdr:row>7</xdr:row>
      <xdr:rowOff>0</xdr:rowOff>
    </xdr:from>
    <xdr:to>
      <xdr:col>11</xdr:col>
      <xdr:colOff>85726</xdr:colOff>
      <xdr:row>10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8248651" y="1905000"/>
          <a:ext cx="57150" cy="714375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28576</xdr:colOff>
      <xdr:row>10</xdr:row>
      <xdr:rowOff>19049</xdr:rowOff>
    </xdr:from>
    <xdr:to>
      <xdr:col>11</xdr:col>
      <xdr:colOff>74295</xdr:colOff>
      <xdr:row>16</xdr:row>
      <xdr:rowOff>19050</xdr:rowOff>
    </xdr:to>
    <xdr:sp macro="" textlink="">
      <xdr:nvSpPr>
        <xdr:cNvPr id="3" name="AutoShape 1"/>
        <xdr:cNvSpPr>
          <a:spLocks/>
        </xdr:cNvSpPr>
      </xdr:nvSpPr>
      <xdr:spPr bwMode="auto">
        <a:xfrm>
          <a:off x="8248651" y="3371849"/>
          <a:ext cx="45719" cy="1428751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1552575</xdr:colOff>
      <xdr:row>16</xdr:row>
      <xdr:rowOff>0</xdr:rowOff>
    </xdr:from>
    <xdr:to>
      <xdr:col>11</xdr:col>
      <xdr:colOff>85726</xdr:colOff>
      <xdr:row>21</xdr:row>
      <xdr:rowOff>9525</xdr:rowOff>
    </xdr:to>
    <xdr:sp macro="" textlink="">
      <xdr:nvSpPr>
        <xdr:cNvPr id="4" name="AutoShape 1"/>
        <xdr:cNvSpPr>
          <a:spLocks/>
        </xdr:cNvSpPr>
      </xdr:nvSpPr>
      <xdr:spPr bwMode="auto">
        <a:xfrm>
          <a:off x="8201025" y="4781550"/>
          <a:ext cx="104776" cy="1200150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1562099</xdr:colOff>
      <xdr:row>20</xdr:row>
      <xdr:rowOff>238124</xdr:rowOff>
    </xdr:from>
    <xdr:to>
      <xdr:col>11</xdr:col>
      <xdr:colOff>85725</xdr:colOff>
      <xdr:row>26</xdr:row>
      <xdr:rowOff>0</xdr:rowOff>
    </xdr:to>
    <xdr:sp macro="" textlink="">
      <xdr:nvSpPr>
        <xdr:cNvPr id="5" name="AutoShape 1"/>
        <xdr:cNvSpPr>
          <a:spLocks/>
        </xdr:cNvSpPr>
      </xdr:nvSpPr>
      <xdr:spPr bwMode="auto">
        <a:xfrm>
          <a:off x="8210549" y="5972174"/>
          <a:ext cx="95251" cy="2143125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9525</xdr:colOff>
      <xdr:row>26</xdr:row>
      <xdr:rowOff>0</xdr:rowOff>
    </xdr:from>
    <xdr:to>
      <xdr:col>11</xdr:col>
      <xdr:colOff>85726</xdr:colOff>
      <xdr:row>27</xdr:row>
      <xdr:rowOff>219075</xdr:rowOff>
    </xdr:to>
    <xdr:sp macro="" textlink="">
      <xdr:nvSpPr>
        <xdr:cNvPr id="6" name="AutoShape 1"/>
        <xdr:cNvSpPr>
          <a:spLocks/>
        </xdr:cNvSpPr>
      </xdr:nvSpPr>
      <xdr:spPr bwMode="auto">
        <a:xfrm>
          <a:off x="8229600" y="7162800"/>
          <a:ext cx="76201" cy="457200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</xdr:colOff>
      <xdr:row>28</xdr:row>
      <xdr:rowOff>247649</xdr:rowOff>
    </xdr:from>
    <xdr:to>
      <xdr:col>11</xdr:col>
      <xdr:colOff>76201</xdr:colOff>
      <xdr:row>32</xdr:row>
      <xdr:rowOff>219074</xdr:rowOff>
    </xdr:to>
    <xdr:sp macro="" textlink="">
      <xdr:nvSpPr>
        <xdr:cNvPr id="7" name="AutoShape 1"/>
        <xdr:cNvSpPr>
          <a:spLocks/>
        </xdr:cNvSpPr>
      </xdr:nvSpPr>
      <xdr:spPr bwMode="auto">
        <a:xfrm>
          <a:off x="8220076" y="7886699"/>
          <a:ext cx="76200" cy="942975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9525</xdr:colOff>
      <xdr:row>34</xdr:row>
      <xdr:rowOff>0</xdr:rowOff>
    </xdr:from>
    <xdr:to>
      <xdr:col>11</xdr:col>
      <xdr:colOff>85726</xdr:colOff>
      <xdr:row>35</xdr:row>
      <xdr:rowOff>219075</xdr:rowOff>
    </xdr:to>
    <xdr:sp macro="" textlink="">
      <xdr:nvSpPr>
        <xdr:cNvPr id="8" name="AutoShape 1"/>
        <xdr:cNvSpPr>
          <a:spLocks/>
        </xdr:cNvSpPr>
      </xdr:nvSpPr>
      <xdr:spPr bwMode="auto">
        <a:xfrm>
          <a:off x="8229600" y="7162800"/>
          <a:ext cx="76201" cy="457200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9525</xdr:colOff>
      <xdr:row>37</xdr:row>
      <xdr:rowOff>0</xdr:rowOff>
    </xdr:from>
    <xdr:to>
      <xdr:col>11</xdr:col>
      <xdr:colOff>85726</xdr:colOff>
      <xdr:row>38</xdr:row>
      <xdr:rowOff>219075</xdr:rowOff>
    </xdr:to>
    <xdr:sp macro="" textlink="">
      <xdr:nvSpPr>
        <xdr:cNvPr id="13" name="AutoShape 1"/>
        <xdr:cNvSpPr>
          <a:spLocks/>
        </xdr:cNvSpPr>
      </xdr:nvSpPr>
      <xdr:spPr bwMode="auto">
        <a:xfrm>
          <a:off x="8229600" y="9096375"/>
          <a:ext cx="76201" cy="466725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5</xdr:row>
      <xdr:rowOff>19049</xdr:rowOff>
    </xdr:from>
    <xdr:to>
      <xdr:col>11</xdr:col>
      <xdr:colOff>64769</xdr:colOff>
      <xdr:row>7</xdr:row>
      <xdr:rowOff>219074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8239125" y="3362324"/>
          <a:ext cx="45719" cy="685800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19050</xdr:colOff>
      <xdr:row>8</xdr:row>
      <xdr:rowOff>19049</xdr:rowOff>
    </xdr:from>
    <xdr:to>
      <xdr:col>11</xdr:col>
      <xdr:colOff>64769</xdr:colOff>
      <xdr:row>10</xdr:row>
      <xdr:rowOff>219074</xdr:rowOff>
    </xdr:to>
    <xdr:sp macro="" textlink="">
      <xdr:nvSpPr>
        <xdr:cNvPr id="3" name="AutoShape 1"/>
        <xdr:cNvSpPr>
          <a:spLocks/>
        </xdr:cNvSpPr>
      </xdr:nvSpPr>
      <xdr:spPr bwMode="auto">
        <a:xfrm>
          <a:off x="8239125" y="3362324"/>
          <a:ext cx="45719" cy="685800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19050</xdr:colOff>
      <xdr:row>12</xdr:row>
      <xdr:rowOff>19049</xdr:rowOff>
    </xdr:from>
    <xdr:to>
      <xdr:col>11</xdr:col>
      <xdr:colOff>64769</xdr:colOff>
      <xdr:row>14</xdr:row>
      <xdr:rowOff>219074</xdr:rowOff>
    </xdr:to>
    <xdr:sp macro="" textlink="">
      <xdr:nvSpPr>
        <xdr:cNvPr id="4" name="AutoShape 1"/>
        <xdr:cNvSpPr>
          <a:spLocks/>
        </xdr:cNvSpPr>
      </xdr:nvSpPr>
      <xdr:spPr bwMode="auto">
        <a:xfrm>
          <a:off x="8239125" y="2638424"/>
          <a:ext cx="45719" cy="676275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9526</xdr:colOff>
      <xdr:row>16</xdr:row>
      <xdr:rowOff>19049</xdr:rowOff>
    </xdr:from>
    <xdr:to>
      <xdr:col>11</xdr:col>
      <xdr:colOff>64770</xdr:colOff>
      <xdr:row>19</xdr:row>
      <xdr:rowOff>219075</xdr:rowOff>
    </xdr:to>
    <xdr:sp macro="" textlink="">
      <xdr:nvSpPr>
        <xdr:cNvPr id="5" name="AutoShape 1"/>
        <xdr:cNvSpPr>
          <a:spLocks/>
        </xdr:cNvSpPr>
      </xdr:nvSpPr>
      <xdr:spPr bwMode="auto">
        <a:xfrm>
          <a:off x="8229601" y="4571999"/>
          <a:ext cx="55244" cy="923926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9526</xdr:colOff>
      <xdr:row>21</xdr:row>
      <xdr:rowOff>19049</xdr:rowOff>
    </xdr:from>
    <xdr:to>
      <xdr:col>11</xdr:col>
      <xdr:colOff>64770</xdr:colOff>
      <xdr:row>24</xdr:row>
      <xdr:rowOff>219075</xdr:rowOff>
    </xdr:to>
    <xdr:sp macro="" textlink="">
      <xdr:nvSpPr>
        <xdr:cNvPr id="6" name="AutoShape 1"/>
        <xdr:cNvSpPr>
          <a:spLocks/>
        </xdr:cNvSpPr>
      </xdr:nvSpPr>
      <xdr:spPr bwMode="auto">
        <a:xfrm>
          <a:off x="8229601" y="4571999"/>
          <a:ext cx="55244" cy="923926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28576</xdr:colOff>
      <xdr:row>5</xdr:row>
      <xdr:rowOff>0</xdr:rowOff>
    </xdr:from>
    <xdr:to>
      <xdr:col>11</xdr:col>
      <xdr:colOff>85726</xdr:colOff>
      <xdr:row>8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8248651" y="1905000"/>
          <a:ext cx="57150" cy="723900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11</xdr:row>
      <xdr:rowOff>19049</xdr:rowOff>
    </xdr:from>
    <xdr:to>
      <xdr:col>11</xdr:col>
      <xdr:colOff>64769</xdr:colOff>
      <xdr:row>13</xdr:row>
      <xdr:rowOff>219074</xdr:rowOff>
    </xdr:to>
    <xdr:sp macro="" textlink="">
      <xdr:nvSpPr>
        <xdr:cNvPr id="6" name="AutoShape 1"/>
        <xdr:cNvSpPr>
          <a:spLocks/>
        </xdr:cNvSpPr>
      </xdr:nvSpPr>
      <xdr:spPr bwMode="auto">
        <a:xfrm>
          <a:off x="8239125" y="1924049"/>
          <a:ext cx="45719" cy="676275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19050</xdr:colOff>
      <xdr:row>5</xdr:row>
      <xdr:rowOff>19049</xdr:rowOff>
    </xdr:from>
    <xdr:to>
      <xdr:col>11</xdr:col>
      <xdr:colOff>64769</xdr:colOff>
      <xdr:row>10</xdr:row>
      <xdr:rowOff>9525</xdr:rowOff>
    </xdr:to>
    <xdr:sp macro="" textlink="">
      <xdr:nvSpPr>
        <xdr:cNvPr id="3" name="AutoShape 1"/>
        <xdr:cNvSpPr>
          <a:spLocks/>
        </xdr:cNvSpPr>
      </xdr:nvSpPr>
      <xdr:spPr bwMode="auto">
        <a:xfrm>
          <a:off x="8239125" y="1924049"/>
          <a:ext cx="45719" cy="1181101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tabSelected="1" workbookViewId="0">
      <selection activeCell="L15" sqref="L15"/>
    </sheetView>
  </sheetViews>
  <sheetFormatPr defaultRowHeight="18.75" x14ac:dyDescent="0.3"/>
  <cols>
    <col min="1" max="1" width="4.125" style="1" customWidth="1"/>
    <col min="2" max="2" width="12" style="1" customWidth="1"/>
    <col min="3" max="3" width="6.25" style="1" customWidth="1"/>
    <col min="4" max="4" width="9.625" style="1" bestFit="1" customWidth="1"/>
    <col min="5" max="5" width="10.875" style="1" bestFit="1" customWidth="1"/>
    <col min="6" max="6" width="8.625" style="1" bestFit="1" customWidth="1"/>
    <col min="7" max="7" width="11" style="1" bestFit="1" customWidth="1"/>
    <col min="8" max="8" width="6" style="1" bestFit="1" customWidth="1"/>
    <col min="9" max="9" width="9.125" style="3" bestFit="1" customWidth="1"/>
    <col min="10" max="10" width="9.625" style="1" bestFit="1" customWidth="1"/>
    <col min="11" max="11" width="20.625" style="1" customWidth="1"/>
    <col min="12" max="12" width="14.75" style="1" customWidth="1"/>
    <col min="13" max="13" width="9" style="1"/>
    <col min="14" max="14" width="17.125" style="1" bestFit="1" customWidth="1"/>
    <col min="15" max="16384" width="9" style="1"/>
  </cols>
  <sheetData>
    <row r="1" spans="1:13" x14ac:dyDescent="0.3">
      <c r="A1" s="60" t="s">
        <v>153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4"/>
    </row>
    <row r="2" spans="1:13" x14ac:dyDescent="0.3">
      <c r="A2" s="61" t="s">
        <v>151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5"/>
    </row>
    <row r="3" spans="1:13" x14ac:dyDescent="0.3">
      <c r="A3" s="60" t="s">
        <v>152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4"/>
    </row>
    <row r="4" spans="1:13" x14ac:dyDescent="0.3">
      <c r="A4" s="62" t="s">
        <v>188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3" ht="75" x14ac:dyDescent="0.3">
      <c r="A5" s="6" t="s">
        <v>139</v>
      </c>
      <c r="B5" s="7" t="s">
        <v>141</v>
      </c>
      <c r="C5" s="6" t="s">
        <v>140</v>
      </c>
      <c r="D5" s="8" t="s">
        <v>143</v>
      </c>
      <c r="E5" s="7" t="s">
        <v>144</v>
      </c>
      <c r="F5" s="8" t="s">
        <v>145</v>
      </c>
      <c r="G5" s="8" t="s">
        <v>146</v>
      </c>
      <c r="H5" s="6" t="s">
        <v>147</v>
      </c>
      <c r="I5" s="9" t="s">
        <v>148</v>
      </c>
      <c r="J5" s="8" t="s">
        <v>142</v>
      </c>
      <c r="K5" s="6" t="s">
        <v>149</v>
      </c>
      <c r="L5" s="6" t="s">
        <v>150</v>
      </c>
    </row>
    <row r="6" spans="1:13" x14ac:dyDescent="0.3">
      <c r="A6" s="13">
        <v>1</v>
      </c>
      <c r="B6" s="14">
        <v>1500500180</v>
      </c>
      <c r="C6" s="14">
        <v>9200</v>
      </c>
      <c r="D6" s="14">
        <v>1500800088</v>
      </c>
      <c r="E6" s="14">
        <v>1100016476</v>
      </c>
      <c r="F6" s="14" t="s">
        <v>79</v>
      </c>
      <c r="G6" s="14" t="s">
        <v>79</v>
      </c>
      <c r="H6" s="14" t="s">
        <v>0</v>
      </c>
      <c r="I6" s="15">
        <v>232.8</v>
      </c>
      <c r="J6" s="14" t="s">
        <v>49</v>
      </c>
      <c r="K6" s="16">
        <v>1100133028150510</v>
      </c>
      <c r="L6" s="49" t="s">
        <v>178</v>
      </c>
    </row>
    <row r="7" spans="1:13" ht="19.5" thickBot="1" x14ac:dyDescent="0.35">
      <c r="A7" s="13"/>
      <c r="B7" s="13"/>
      <c r="C7" s="13"/>
      <c r="D7" s="13"/>
      <c r="E7" s="13"/>
      <c r="F7" s="13"/>
      <c r="G7" s="13"/>
      <c r="H7" s="13"/>
      <c r="I7" s="22">
        <f>SUM(I6)</f>
        <v>232.8</v>
      </c>
      <c r="J7" s="63" t="s">
        <v>184</v>
      </c>
      <c r="K7" s="64"/>
      <c r="L7" s="65"/>
    </row>
    <row r="8" spans="1:13" ht="19.5" thickTop="1" x14ac:dyDescent="0.3">
      <c r="A8" s="13">
        <v>2</v>
      </c>
      <c r="B8" s="13">
        <v>1500500303</v>
      </c>
      <c r="C8" s="13">
        <v>9200</v>
      </c>
      <c r="D8" s="13">
        <v>1500800088</v>
      </c>
      <c r="E8" s="13">
        <v>1100011786</v>
      </c>
      <c r="F8" s="13" t="s">
        <v>81</v>
      </c>
      <c r="G8" s="13" t="s">
        <v>81</v>
      </c>
      <c r="H8" s="13" t="s">
        <v>0</v>
      </c>
      <c r="I8" s="20">
        <v>582</v>
      </c>
      <c r="J8" s="19" t="s">
        <v>82</v>
      </c>
      <c r="K8" s="50">
        <v>1100043256150510</v>
      </c>
      <c r="L8" s="66" t="s">
        <v>160</v>
      </c>
    </row>
    <row r="9" spans="1:13" x14ac:dyDescent="0.3">
      <c r="A9" s="13">
        <v>3</v>
      </c>
      <c r="B9" s="13">
        <v>1500500303</v>
      </c>
      <c r="C9" s="13">
        <v>9200</v>
      </c>
      <c r="D9" s="13">
        <v>1500800088</v>
      </c>
      <c r="E9" s="13">
        <v>1100011787</v>
      </c>
      <c r="F9" s="13" t="s">
        <v>81</v>
      </c>
      <c r="G9" s="13" t="s">
        <v>81</v>
      </c>
      <c r="H9" s="13" t="s">
        <v>0</v>
      </c>
      <c r="I9" s="11">
        <v>18</v>
      </c>
      <c r="J9" s="13" t="s">
        <v>82</v>
      </c>
      <c r="K9" s="17">
        <v>1100043341150510</v>
      </c>
      <c r="L9" s="67"/>
    </row>
    <row r="10" spans="1:13" x14ac:dyDescent="0.3">
      <c r="A10" s="13">
        <v>4</v>
      </c>
      <c r="B10" s="13">
        <v>1500500303</v>
      </c>
      <c r="C10" s="13">
        <v>9200</v>
      </c>
      <c r="D10" s="13">
        <v>1500800088</v>
      </c>
      <c r="E10" s="13">
        <v>1100011788</v>
      </c>
      <c r="F10" s="13" t="s">
        <v>83</v>
      </c>
      <c r="G10" s="13" t="s">
        <v>83</v>
      </c>
      <c r="H10" s="13" t="s">
        <v>0</v>
      </c>
      <c r="I10" s="11">
        <v>436.5</v>
      </c>
      <c r="J10" s="13" t="s">
        <v>82</v>
      </c>
      <c r="K10" s="17">
        <v>1100043549150510</v>
      </c>
      <c r="L10" s="67"/>
    </row>
    <row r="11" spans="1:13" x14ac:dyDescent="0.3">
      <c r="A11" s="13">
        <v>5</v>
      </c>
      <c r="B11" s="13">
        <v>1500500303</v>
      </c>
      <c r="C11" s="13">
        <v>9200</v>
      </c>
      <c r="D11" s="13">
        <v>1500800088</v>
      </c>
      <c r="E11" s="13">
        <v>1100011789</v>
      </c>
      <c r="F11" s="13" t="s">
        <v>84</v>
      </c>
      <c r="G11" s="13" t="s">
        <v>84</v>
      </c>
      <c r="H11" s="13" t="s">
        <v>0</v>
      </c>
      <c r="I11" s="11">
        <v>1105.8</v>
      </c>
      <c r="J11" s="13" t="s">
        <v>82</v>
      </c>
      <c r="K11" s="17">
        <v>1100042898150510</v>
      </c>
      <c r="L11" s="68"/>
    </row>
    <row r="12" spans="1:13" ht="19.5" thickBot="1" x14ac:dyDescent="0.35">
      <c r="A12" s="13"/>
      <c r="B12" s="13"/>
      <c r="C12" s="13"/>
      <c r="D12" s="13"/>
      <c r="E12" s="13"/>
      <c r="F12" s="13"/>
      <c r="G12" s="13"/>
      <c r="H12" s="13"/>
      <c r="I12" s="22">
        <f>SUM(I8:I11)</f>
        <v>2142.3000000000002</v>
      </c>
      <c r="J12" s="86" t="s">
        <v>222</v>
      </c>
      <c r="K12" s="87"/>
      <c r="L12" s="88"/>
    </row>
    <row r="13" spans="1:13" ht="20.25" thickTop="1" thickBot="1" x14ac:dyDescent="0.35">
      <c r="A13" s="57" t="s">
        <v>185</v>
      </c>
      <c r="B13" s="58"/>
      <c r="C13" s="58"/>
      <c r="D13" s="58"/>
      <c r="E13" s="58"/>
      <c r="F13" s="58"/>
      <c r="G13" s="58"/>
      <c r="H13" s="59"/>
      <c r="I13" s="27">
        <f>I7+I12</f>
        <v>2375.1000000000004</v>
      </c>
      <c r="J13" s="51"/>
      <c r="K13" s="51"/>
      <c r="L13" s="51"/>
    </row>
    <row r="14" spans="1:13" ht="19.5" thickTop="1" x14ac:dyDescent="0.3"/>
  </sheetData>
  <mergeCells count="8">
    <mergeCell ref="A13:H13"/>
    <mergeCell ref="A1:L1"/>
    <mergeCell ref="A2:L2"/>
    <mergeCell ref="A3:L3"/>
    <mergeCell ref="A4:L4"/>
    <mergeCell ref="J7:L7"/>
    <mergeCell ref="L8:L11"/>
    <mergeCell ref="J12:L12"/>
  </mergeCells>
  <pageMargins left="0.52" right="0.31496062992125984" top="0.74803149606299213" bottom="0.74803149606299213" header="0.31496062992125984" footer="0.31496062992125984"/>
  <pageSetup paperSize="9" scale="7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workbookViewId="0">
      <selection activeCell="J10" sqref="J10"/>
    </sheetView>
  </sheetViews>
  <sheetFormatPr defaultRowHeight="18.75" x14ac:dyDescent="0.3"/>
  <cols>
    <col min="1" max="1" width="4.125" style="1" customWidth="1"/>
    <col min="2" max="2" width="12" style="1" customWidth="1"/>
    <col min="3" max="3" width="6.25" style="1" customWidth="1"/>
    <col min="4" max="4" width="9.625" style="1" bestFit="1" customWidth="1"/>
    <col min="5" max="5" width="10.875" style="1" bestFit="1" customWidth="1"/>
    <col min="6" max="6" width="8.625" style="1" bestFit="1" customWidth="1"/>
    <col min="7" max="7" width="11" style="1" bestFit="1" customWidth="1"/>
    <col min="8" max="8" width="6" style="1" bestFit="1" customWidth="1"/>
    <col min="9" max="9" width="9.125" style="3" bestFit="1" customWidth="1"/>
    <col min="10" max="10" width="9.625" style="1" bestFit="1" customWidth="1"/>
    <col min="11" max="11" width="20.625" style="1" customWidth="1"/>
    <col min="12" max="12" width="14.75" style="1" customWidth="1"/>
    <col min="13" max="13" width="9" style="1"/>
    <col min="14" max="14" width="17.125" style="1" bestFit="1" customWidth="1"/>
    <col min="15" max="16384" width="9" style="1"/>
  </cols>
  <sheetData>
    <row r="1" spans="1:13" x14ac:dyDescent="0.3">
      <c r="A1" s="60" t="s">
        <v>153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4"/>
    </row>
    <row r="2" spans="1:13" x14ac:dyDescent="0.3">
      <c r="A2" s="61" t="s">
        <v>151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5"/>
    </row>
    <row r="3" spans="1:13" x14ac:dyDescent="0.3">
      <c r="A3" s="60" t="s">
        <v>152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4"/>
    </row>
    <row r="4" spans="1:13" x14ac:dyDescent="0.3">
      <c r="A4" s="62" t="s">
        <v>188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3" ht="75" x14ac:dyDescent="0.3">
      <c r="A5" s="6" t="s">
        <v>139</v>
      </c>
      <c r="B5" s="7" t="s">
        <v>141</v>
      </c>
      <c r="C5" s="6" t="s">
        <v>140</v>
      </c>
      <c r="D5" s="8" t="s">
        <v>143</v>
      </c>
      <c r="E5" s="7" t="s">
        <v>144</v>
      </c>
      <c r="F5" s="8" t="s">
        <v>145</v>
      </c>
      <c r="G5" s="8" t="s">
        <v>146</v>
      </c>
      <c r="H5" s="6" t="s">
        <v>147</v>
      </c>
      <c r="I5" s="9" t="s">
        <v>148</v>
      </c>
      <c r="J5" s="8" t="s">
        <v>142</v>
      </c>
      <c r="K5" s="6" t="s">
        <v>149</v>
      </c>
      <c r="L5" s="6" t="s">
        <v>150</v>
      </c>
    </row>
    <row r="6" spans="1:13" x14ac:dyDescent="0.3">
      <c r="A6" s="13">
        <v>1</v>
      </c>
      <c r="B6" s="13">
        <v>1500500690</v>
      </c>
      <c r="C6" s="13">
        <v>4700</v>
      </c>
      <c r="D6" s="13">
        <v>1500800051</v>
      </c>
      <c r="E6" s="13">
        <v>1100079315</v>
      </c>
      <c r="F6" s="13" t="s">
        <v>47</v>
      </c>
      <c r="G6" s="13" t="s">
        <v>47</v>
      </c>
      <c r="H6" s="13" t="s">
        <v>0</v>
      </c>
      <c r="I6" s="11">
        <v>19.98</v>
      </c>
      <c r="J6" s="13" t="s">
        <v>131</v>
      </c>
      <c r="K6" s="17">
        <v>1100385305150510</v>
      </c>
      <c r="L6" s="23" t="s">
        <v>156</v>
      </c>
    </row>
    <row r="7" spans="1:13" x14ac:dyDescent="0.3">
      <c r="A7" s="13">
        <v>2</v>
      </c>
      <c r="B7" s="13">
        <v>1500500690</v>
      </c>
      <c r="C7" s="13">
        <v>4700</v>
      </c>
      <c r="D7" s="13">
        <v>1500800051</v>
      </c>
      <c r="E7" s="13">
        <v>1100079376</v>
      </c>
      <c r="F7" s="13" t="s">
        <v>132</v>
      </c>
      <c r="G7" s="13" t="s">
        <v>132</v>
      </c>
      <c r="H7" s="13" t="s">
        <v>0</v>
      </c>
      <c r="I7" s="11">
        <v>2359.04</v>
      </c>
      <c r="J7" s="13" t="s">
        <v>131</v>
      </c>
      <c r="K7" s="17">
        <v>1100388548150510</v>
      </c>
      <c r="L7" s="69" t="s">
        <v>155</v>
      </c>
    </row>
    <row r="8" spans="1:13" x14ac:dyDescent="0.3">
      <c r="A8" s="13">
        <v>3</v>
      </c>
      <c r="B8" s="13">
        <v>1500500690</v>
      </c>
      <c r="C8" s="13">
        <v>4700</v>
      </c>
      <c r="D8" s="13">
        <v>1500800051</v>
      </c>
      <c r="E8" s="13">
        <v>1200074569</v>
      </c>
      <c r="F8" s="13" t="s">
        <v>1</v>
      </c>
      <c r="G8" s="13" t="s">
        <v>1</v>
      </c>
      <c r="H8" s="13" t="s">
        <v>2</v>
      </c>
      <c r="I8" s="11">
        <v>-3005.06</v>
      </c>
      <c r="J8" s="13" t="s">
        <v>131</v>
      </c>
      <c r="K8" s="17">
        <v>1200128499150510</v>
      </c>
      <c r="L8" s="70"/>
    </row>
    <row r="9" spans="1:13" s="2" customFormat="1" ht="19.5" thickBot="1" x14ac:dyDescent="0.35">
      <c r="A9" s="57" t="s">
        <v>166</v>
      </c>
      <c r="B9" s="58"/>
      <c r="C9" s="58"/>
      <c r="D9" s="58"/>
      <c r="E9" s="58"/>
      <c r="F9" s="58"/>
      <c r="G9" s="58"/>
      <c r="H9" s="59"/>
      <c r="I9" s="27">
        <f>SUM(I6:I8)</f>
        <v>-626.04</v>
      </c>
      <c r="J9" s="83" t="s">
        <v>192</v>
      </c>
      <c r="K9" s="33"/>
      <c r="L9" s="33"/>
    </row>
    <row r="10" spans="1:13" ht="19.5" thickTop="1" x14ac:dyDescent="0.3">
      <c r="J10" s="94" t="s">
        <v>202</v>
      </c>
    </row>
  </sheetData>
  <mergeCells count="6">
    <mergeCell ref="A1:L1"/>
    <mergeCell ref="A2:L2"/>
    <mergeCell ref="A3:L3"/>
    <mergeCell ref="A4:L4"/>
    <mergeCell ref="A9:H9"/>
    <mergeCell ref="L7:L8"/>
  </mergeCells>
  <pageMargins left="0.38" right="0.31496062992125984" top="0.74803149606299213" bottom="0.74803149606299213" header="0.31496062992125984" footer="0.31496062992125984"/>
  <pageSetup paperSize="9" scale="7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workbookViewId="0">
      <selection activeCell="J9" sqref="J9"/>
    </sheetView>
  </sheetViews>
  <sheetFormatPr defaultRowHeight="18.75" x14ac:dyDescent="0.3"/>
  <cols>
    <col min="1" max="1" width="4.125" style="1" customWidth="1"/>
    <col min="2" max="2" width="12" style="1" customWidth="1"/>
    <col min="3" max="3" width="6.25" style="1" customWidth="1"/>
    <col min="4" max="4" width="9.625" style="1" bestFit="1" customWidth="1"/>
    <col min="5" max="5" width="10.875" style="1" bestFit="1" customWidth="1"/>
    <col min="6" max="6" width="8.625" style="1" bestFit="1" customWidth="1"/>
    <col min="7" max="7" width="11" style="1" bestFit="1" customWidth="1"/>
    <col min="8" max="8" width="6" style="1" bestFit="1" customWidth="1"/>
    <col min="9" max="9" width="9.125" style="3" bestFit="1" customWidth="1"/>
    <col min="10" max="10" width="9.625" style="1" bestFit="1" customWidth="1"/>
    <col min="11" max="11" width="20.625" style="1" customWidth="1"/>
    <col min="12" max="12" width="14.75" style="1" customWidth="1"/>
    <col min="13" max="13" width="9" style="1"/>
    <col min="14" max="14" width="17.125" style="1" bestFit="1" customWidth="1"/>
    <col min="15" max="16384" width="9" style="1"/>
  </cols>
  <sheetData>
    <row r="1" spans="1:13" x14ac:dyDescent="0.3">
      <c r="A1" s="60" t="s">
        <v>153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4"/>
    </row>
    <row r="2" spans="1:13" x14ac:dyDescent="0.3">
      <c r="A2" s="61" t="s">
        <v>151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5"/>
    </row>
    <row r="3" spans="1:13" x14ac:dyDescent="0.3">
      <c r="A3" s="60" t="s">
        <v>152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4"/>
    </row>
    <row r="4" spans="1:13" x14ac:dyDescent="0.3">
      <c r="A4" s="62" t="s">
        <v>188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3" ht="75" x14ac:dyDescent="0.3">
      <c r="A5" s="6" t="s">
        <v>139</v>
      </c>
      <c r="B5" s="7" t="s">
        <v>141</v>
      </c>
      <c r="C5" s="6" t="s">
        <v>140</v>
      </c>
      <c r="D5" s="8" t="s">
        <v>143</v>
      </c>
      <c r="E5" s="7" t="s">
        <v>144</v>
      </c>
      <c r="F5" s="8" t="s">
        <v>145</v>
      </c>
      <c r="G5" s="8" t="s">
        <v>146</v>
      </c>
      <c r="H5" s="6" t="s">
        <v>147</v>
      </c>
      <c r="I5" s="9" t="s">
        <v>148</v>
      </c>
      <c r="J5" s="8" t="s">
        <v>142</v>
      </c>
      <c r="K5" s="6" t="s">
        <v>149</v>
      </c>
      <c r="L5" s="6" t="s">
        <v>150</v>
      </c>
    </row>
    <row r="6" spans="1:13" x14ac:dyDescent="0.3">
      <c r="A6" s="13">
        <v>1</v>
      </c>
      <c r="B6" s="13">
        <v>1500500599</v>
      </c>
      <c r="C6" s="13">
        <v>4500</v>
      </c>
      <c r="D6" s="13">
        <v>1500800049</v>
      </c>
      <c r="E6" s="13">
        <v>1100080550</v>
      </c>
      <c r="F6" s="13" t="s">
        <v>3</v>
      </c>
      <c r="G6" s="13" t="s">
        <v>3</v>
      </c>
      <c r="H6" s="13" t="s">
        <v>129</v>
      </c>
      <c r="I6" s="11">
        <v>11525.7</v>
      </c>
      <c r="J6" s="13" t="s">
        <v>130</v>
      </c>
      <c r="K6" s="17">
        <v>1100390755150510</v>
      </c>
      <c r="L6" s="13" t="s">
        <v>165</v>
      </c>
    </row>
    <row r="7" spans="1:13" s="2" customFormat="1" ht="19.5" thickBot="1" x14ac:dyDescent="0.35">
      <c r="A7" s="57" t="s">
        <v>164</v>
      </c>
      <c r="B7" s="58"/>
      <c r="C7" s="58"/>
      <c r="D7" s="58"/>
      <c r="E7" s="58"/>
      <c r="F7" s="58"/>
      <c r="G7" s="58"/>
      <c r="H7" s="59"/>
      <c r="I7" s="27">
        <f>SUM(I6)</f>
        <v>11525.7</v>
      </c>
      <c r="J7" s="57" t="s">
        <v>187</v>
      </c>
      <c r="K7" s="58"/>
      <c r="L7" s="59"/>
    </row>
    <row r="8" spans="1:13" ht="19.5" thickTop="1" x14ac:dyDescent="0.3">
      <c r="J8" s="55" t="s">
        <v>191</v>
      </c>
    </row>
    <row r="9" spans="1:13" x14ac:dyDescent="0.3">
      <c r="J9" s="94" t="s">
        <v>201</v>
      </c>
    </row>
  </sheetData>
  <mergeCells count="6">
    <mergeCell ref="A7:H7"/>
    <mergeCell ref="A1:L1"/>
    <mergeCell ref="A2:L2"/>
    <mergeCell ref="A3:L3"/>
    <mergeCell ref="A4:L4"/>
    <mergeCell ref="J7:L7"/>
  </mergeCells>
  <pageMargins left="0.38" right="0.31496062992125984" top="0.74803149606299213" bottom="0.74803149606299213" header="0.31496062992125984" footer="0.31496062992125984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opLeftCell="A4" workbookViewId="0">
      <selection activeCell="K17" sqref="K17"/>
    </sheetView>
  </sheetViews>
  <sheetFormatPr defaultRowHeight="18.75" x14ac:dyDescent="0.3"/>
  <cols>
    <col min="1" max="1" width="4.125" style="1" customWidth="1"/>
    <col min="2" max="2" width="12" style="1" customWidth="1"/>
    <col min="3" max="3" width="6.25" style="1" customWidth="1"/>
    <col min="4" max="4" width="9.625" style="1" bestFit="1" customWidth="1"/>
    <col min="5" max="5" width="10.875" style="1" bestFit="1" customWidth="1"/>
    <col min="6" max="6" width="8.625" style="1" bestFit="1" customWidth="1"/>
    <col min="7" max="7" width="11" style="1" bestFit="1" customWidth="1"/>
    <col min="8" max="8" width="6" style="1" bestFit="1" customWidth="1"/>
    <col min="9" max="9" width="9.125" style="44" bestFit="1" customWidth="1"/>
    <col min="10" max="10" width="9.625" style="1" bestFit="1" customWidth="1"/>
    <col min="11" max="11" width="20.625" style="41" customWidth="1"/>
    <col min="12" max="12" width="14.75" style="1" customWidth="1"/>
    <col min="13" max="13" width="9" style="1"/>
    <col min="14" max="14" width="17.125" style="1" bestFit="1" customWidth="1"/>
    <col min="15" max="16384" width="9" style="1"/>
  </cols>
  <sheetData>
    <row r="1" spans="1:13" x14ac:dyDescent="0.3">
      <c r="A1" s="60" t="s">
        <v>153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4"/>
    </row>
    <row r="2" spans="1:13" x14ac:dyDescent="0.3">
      <c r="A2" s="61" t="s">
        <v>151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5"/>
    </row>
    <row r="3" spans="1:13" x14ac:dyDescent="0.3">
      <c r="A3" s="60" t="s">
        <v>152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4"/>
    </row>
    <row r="4" spans="1:13" x14ac:dyDescent="0.3">
      <c r="A4" s="62" t="s">
        <v>188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3" ht="75" x14ac:dyDescent="0.3">
      <c r="A5" s="6" t="s">
        <v>139</v>
      </c>
      <c r="B5" s="7" t="s">
        <v>141</v>
      </c>
      <c r="C5" s="6" t="s">
        <v>140</v>
      </c>
      <c r="D5" s="8" t="s">
        <v>143</v>
      </c>
      <c r="E5" s="7" t="s">
        <v>144</v>
      </c>
      <c r="F5" s="8" t="s">
        <v>145</v>
      </c>
      <c r="G5" s="8" t="s">
        <v>146</v>
      </c>
      <c r="H5" s="6" t="s">
        <v>147</v>
      </c>
      <c r="I5" s="42" t="s">
        <v>148</v>
      </c>
      <c r="J5" s="8" t="s">
        <v>142</v>
      </c>
      <c r="K5" s="39" t="s">
        <v>149</v>
      </c>
      <c r="L5" s="6" t="s">
        <v>150</v>
      </c>
    </row>
    <row r="6" spans="1:13" x14ac:dyDescent="0.3">
      <c r="A6" s="13">
        <v>1</v>
      </c>
      <c r="B6" s="7">
        <v>1500500557</v>
      </c>
      <c r="C6" s="6">
        <v>4400</v>
      </c>
      <c r="D6" s="8">
        <v>1500800048</v>
      </c>
      <c r="E6" s="7">
        <v>1200063449</v>
      </c>
      <c r="F6" s="8" t="s">
        <v>1</v>
      </c>
      <c r="G6" s="8" t="s">
        <v>1</v>
      </c>
      <c r="H6" s="6" t="s">
        <v>2</v>
      </c>
      <c r="I6" s="42">
        <v>-7412.74</v>
      </c>
      <c r="J6" s="8" t="s">
        <v>167</v>
      </c>
      <c r="K6" s="39">
        <v>1200130262150510</v>
      </c>
      <c r="L6" s="74" t="s">
        <v>168</v>
      </c>
    </row>
    <row r="7" spans="1:13" x14ac:dyDescent="0.3">
      <c r="A7" s="13">
        <v>2</v>
      </c>
      <c r="B7" s="7">
        <v>1500500557</v>
      </c>
      <c r="C7" s="6">
        <v>4400</v>
      </c>
      <c r="D7" s="8">
        <v>1500800048</v>
      </c>
      <c r="E7" s="7">
        <v>1200071108</v>
      </c>
      <c r="F7" s="8" t="s">
        <v>1</v>
      </c>
      <c r="G7" s="8" t="s">
        <v>1</v>
      </c>
      <c r="H7" s="6" t="s">
        <v>2</v>
      </c>
      <c r="I7" s="42">
        <v>-7412.74</v>
      </c>
      <c r="J7" s="8" t="s">
        <v>167</v>
      </c>
      <c r="K7" s="39">
        <v>1200129375150510</v>
      </c>
      <c r="L7" s="75"/>
    </row>
    <row r="8" spans="1:13" x14ac:dyDescent="0.3">
      <c r="A8" s="13">
        <v>3</v>
      </c>
      <c r="B8" s="7">
        <v>1500500557</v>
      </c>
      <c r="C8" s="6">
        <v>4400</v>
      </c>
      <c r="D8" s="8">
        <v>1500800048</v>
      </c>
      <c r="E8" s="7">
        <v>1100024565</v>
      </c>
      <c r="F8" s="8" t="s">
        <v>1</v>
      </c>
      <c r="G8" s="8" t="s">
        <v>1</v>
      </c>
      <c r="H8" s="6" t="s">
        <v>0</v>
      </c>
      <c r="I8" s="42">
        <v>7412.74</v>
      </c>
      <c r="J8" s="8" t="s">
        <v>167</v>
      </c>
      <c r="K8" s="39">
        <v>1100394509150510</v>
      </c>
      <c r="L8" s="90" t="s">
        <v>199</v>
      </c>
    </row>
    <row r="9" spans="1:13" x14ac:dyDescent="0.3">
      <c r="A9" s="13">
        <v>4</v>
      </c>
      <c r="B9" s="7">
        <v>1500500557</v>
      </c>
      <c r="C9" s="6">
        <v>4400</v>
      </c>
      <c r="D9" s="8">
        <v>1500800048</v>
      </c>
      <c r="E9" s="7">
        <v>1100071772</v>
      </c>
      <c r="F9" s="8" t="s">
        <v>1</v>
      </c>
      <c r="G9" s="8" t="s">
        <v>1</v>
      </c>
      <c r="H9" s="6" t="s">
        <v>0</v>
      </c>
      <c r="I9" s="42">
        <v>7412.74</v>
      </c>
      <c r="J9" s="8" t="s">
        <v>167</v>
      </c>
      <c r="K9" s="39">
        <v>1100395380150510</v>
      </c>
      <c r="L9" s="90"/>
    </row>
    <row r="10" spans="1:13" x14ac:dyDescent="0.3">
      <c r="A10" s="13">
        <v>5</v>
      </c>
      <c r="B10" s="7">
        <v>1500500557</v>
      </c>
      <c r="C10" s="6">
        <v>4400</v>
      </c>
      <c r="D10" s="8">
        <v>1500800048</v>
      </c>
      <c r="E10" s="7">
        <v>1900010507</v>
      </c>
      <c r="F10" s="8" t="s">
        <v>1</v>
      </c>
      <c r="G10" s="8" t="s">
        <v>1</v>
      </c>
      <c r="H10" s="6" t="s">
        <v>85</v>
      </c>
      <c r="I10" s="42">
        <v>-7412.74</v>
      </c>
      <c r="J10" s="8" t="s">
        <v>167</v>
      </c>
      <c r="K10" s="39"/>
      <c r="L10" s="91"/>
    </row>
    <row r="11" spans="1:13" ht="19.5" thickBot="1" x14ac:dyDescent="0.35">
      <c r="A11" s="13"/>
      <c r="B11" s="7"/>
      <c r="C11" s="6"/>
      <c r="D11" s="8"/>
      <c r="E11" s="7"/>
      <c r="F11" s="8"/>
      <c r="G11" s="8"/>
      <c r="H11" s="6"/>
      <c r="I11" s="46">
        <f>SUM(I6:I10)</f>
        <v>-7412.74</v>
      </c>
      <c r="J11" s="52" t="s">
        <v>189</v>
      </c>
      <c r="K11" s="39"/>
      <c r="L11" s="34"/>
    </row>
    <row r="12" spans="1:13" ht="19.5" thickTop="1" x14ac:dyDescent="0.3">
      <c r="A12" s="13">
        <v>6</v>
      </c>
      <c r="B12" s="13">
        <v>1500500558</v>
      </c>
      <c r="C12" s="13">
        <v>4400</v>
      </c>
      <c r="D12" s="13">
        <v>1500800048</v>
      </c>
      <c r="E12" s="13">
        <v>1200040545</v>
      </c>
      <c r="F12" s="13" t="s">
        <v>127</v>
      </c>
      <c r="G12" s="13" t="s">
        <v>127</v>
      </c>
      <c r="H12" s="13" t="s">
        <v>2</v>
      </c>
      <c r="I12" s="45">
        <v>-4581.3100000000004</v>
      </c>
      <c r="J12" s="13" t="s">
        <v>128</v>
      </c>
      <c r="K12" s="17">
        <v>1200064304150510</v>
      </c>
      <c r="L12" s="56" t="s">
        <v>162</v>
      </c>
    </row>
    <row r="13" spans="1:13" ht="18.75" customHeight="1" x14ac:dyDescent="0.3">
      <c r="A13" s="13">
        <v>7</v>
      </c>
      <c r="B13" s="13">
        <v>1500500558</v>
      </c>
      <c r="C13" s="13">
        <v>4400</v>
      </c>
      <c r="D13" s="13">
        <v>1500800048</v>
      </c>
      <c r="E13" s="13">
        <v>1100041276</v>
      </c>
      <c r="F13" s="13" t="s">
        <v>127</v>
      </c>
      <c r="G13" s="13" t="s">
        <v>127</v>
      </c>
      <c r="H13" s="13" t="s">
        <v>0</v>
      </c>
      <c r="I13" s="18">
        <v>4581.3100000000004</v>
      </c>
      <c r="J13" s="13" t="s">
        <v>128</v>
      </c>
      <c r="K13" s="17">
        <v>1100180679150510</v>
      </c>
      <c r="L13" s="92" t="s">
        <v>200</v>
      </c>
    </row>
    <row r="14" spans="1:13" x14ac:dyDescent="0.3">
      <c r="A14" s="13">
        <v>8</v>
      </c>
      <c r="B14" s="13">
        <v>1500500558</v>
      </c>
      <c r="C14" s="13">
        <v>4400</v>
      </c>
      <c r="D14" s="13">
        <v>1500800048</v>
      </c>
      <c r="E14" s="13">
        <v>1100041277</v>
      </c>
      <c r="F14" s="13" t="s">
        <v>127</v>
      </c>
      <c r="G14" s="13" t="s">
        <v>127</v>
      </c>
      <c r="H14" s="13" t="s">
        <v>0</v>
      </c>
      <c r="I14" s="18">
        <v>4581.3100000000004</v>
      </c>
      <c r="J14" s="13" t="s">
        <v>128</v>
      </c>
      <c r="K14" s="17">
        <v>1100181156150510</v>
      </c>
      <c r="L14" s="92"/>
    </row>
    <row r="15" spans="1:13" ht="19.5" thickBot="1" x14ac:dyDescent="0.35">
      <c r="A15" s="35"/>
      <c r="B15" s="36"/>
      <c r="C15" s="36"/>
      <c r="D15" s="36"/>
      <c r="E15" s="36"/>
      <c r="F15" s="36"/>
      <c r="G15" s="36"/>
      <c r="H15" s="37"/>
      <c r="I15" s="54">
        <f>SUM(I12:I14)</f>
        <v>4581.3100000000004</v>
      </c>
      <c r="J15" s="53" t="s">
        <v>190</v>
      </c>
      <c r="K15" s="38"/>
      <c r="L15" s="93"/>
    </row>
    <row r="16" spans="1:13" ht="20.25" thickTop="1" thickBot="1" x14ac:dyDescent="0.35">
      <c r="A16" s="57" t="s">
        <v>163</v>
      </c>
      <c r="B16" s="58"/>
      <c r="C16" s="58"/>
      <c r="D16" s="58"/>
      <c r="E16" s="58"/>
      <c r="F16" s="58"/>
      <c r="G16" s="58"/>
      <c r="H16" s="59"/>
      <c r="I16" s="43">
        <f>I11+I15</f>
        <v>-2831.4299999999994</v>
      </c>
      <c r="J16" s="21"/>
      <c r="K16" s="40"/>
      <c r="L16" s="21"/>
    </row>
    <row r="17" ht="19.5" thickTop="1" x14ac:dyDescent="0.3"/>
  </sheetData>
  <mergeCells count="8">
    <mergeCell ref="A16:H16"/>
    <mergeCell ref="A1:L1"/>
    <mergeCell ref="A2:L2"/>
    <mergeCell ref="A3:L3"/>
    <mergeCell ref="A4:L4"/>
    <mergeCell ref="L6:L7"/>
    <mergeCell ref="L8:L10"/>
    <mergeCell ref="L13:L15"/>
  </mergeCells>
  <pageMargins left="0.41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topLeftCell="A4" workbookViewId="0">
      <selection activeCell="I13" sqref="I13"/>
    </sheetView>
  </sheetViews>
  <sheetFormatPr defaultRowHeight="18.75" x14ac:dyDescent="0.3"/>
  <cols>
    <col min="1" max="1" width="4.125" style="1" customWidth="1"/>
    <col min="2" max="2" width="12" style="1" customWidth="1"/>
    <col min="3" max="3" width="6.25" style="1" customWidth="1"/>
    <col min="4" max="4" width="9.625" style="1" bestFit="1" customWidth="1"/>
    <col min="5" max="5" width="10.875" style="1" bestFit="1" customWidth="1"/>
    <col min="6" max="6" width="8.625" style="1" bestFit="1" customWidth="1"/>
    <col min="7" max="7" width="11" style="1" bestFit="1" customWidth="1"/>
    <col min="8" max="8" width="6" style="1" bestFit="1" customWidth="1"/>
    <col min="9" max="9" width="9.125" style="3" bestFit="1" customWidth="1"/>
    <col min="10" max="10" width="9.625" style="1" bestFit="1" customWidth="1"/>
    <col min="11" max="11" width="20.625" style="1" customWidth="1"/>
    <col min="12" max="12" width="14.75" style="1" customWidth="1"/>
    <col min="13" max="13" width="9" style="1"/>
    <col min="14" max="14" width="17.125" style="1" bestFit="1" customWidth="1"/>
    <col min="15" max="16384" width="9" style="1"/>
  </cols>
  <sheetData>
    <row r="1" spans="1:13" x14ac:dyDescent="0.3">
      <c r="A1" s="60" t="s">
        <v>153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4"/>
    </row>
    <row r="2" spans="1:13" x14ac:dyDescent="0.3">
      <c r="A2" s="61" t="s">
        <v>151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5"/>
    </row>
    <row r="3" spans="1:13" x14ac:dyDescent="0.3">
      <c r="A3" s="60" t="s">
        <v>152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4"/>
    </row>
    <row r="4" spans="1:13" x14ac:dyDescent="0.3">
      <c r="A4" s="62" t="s">
        <v>188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3" ht="75" x14ac:dyDescent="0.3">
      <c r="A5" s="6" t="s">
        <v>139</v>
      </c>
      <c r="B5" s="7" t="s">
        <v>141</v>
      </c>
      <c r="C5" s="6" t="s">
        <v>140</v>
      </c>
      <c r="D5" s="8" t="s">
        <v>143</v>
      </c>
      <c r="E5" s="7" t="s">
        <v>144</v>
      </c>
      <c r="F5" s="8" t="s">
        <v>145</v>
      </c>
      <c r="G5" s="8" t="s">
        <v>146</v>
      </c>
      <c r="H5" s="6" t="s">
        <v>147</v>
      </c>
      <c r="I5" s="9" t="s">
        <v>148</v>
      </c>
      <c r="J5" s="8" t="s">
        <v>142</v>
      </c>
      <c r="K5" s="6" t="s">
        <v>149</v>
      </c>
      <c r="L5" s="6" t="s">
        <v>150</v>
      </c>
    </row>
    <row r="6" spans="1:13" x14ac:dyDescent="0.3">
      <c r="A6" s="13">
        <v>1</v>
      </c>
      <c r="B6" s="13">
        <v>1500500180</v>
      </c>
      <c r="C6" s="13">
        <v>4000</v>
      </c>
      <c r="D6" s="13">
        <v>1500800044</v>
      </c>
      <c r="E6" s="13">
        <v>1100016478</v>
      </c>
      <c r="F6" s="13" t="s">
        <v>48</v>
      </c>
      <c r="G6" s="13" t="s">
        <v>48</v>
      </c>
      <c r="H6" s="13" t="s">
        <v>0</v>
      </c>
      <c r="I6" s="11">
        <v>1459.85</v>
      </c>
      <c r="J6" s="13" t="s">
        <v>49</v>
      </c>
      <c r="K6" s="17">
        <v>1100131264150510</v>
      </c>
      <c r="L6" s="81" t="s">
        <v>156</v>
      </c>
    </row>
    <row r="7" spans="1:13" x14ac:dyDescent="0.3">
      <c r="A7" s="13">
        <v>2</v>
      </c>
      <c r="B7" s="13">
        <v>1500500180</v>
      </c>
      <c r="C7" s="13">
        <v>4000</v>
      </c>
      <c r="D7" s="13">
        <v>1500800044</v>
      </c>
      <c r="E7" s="13">
        <v>1100016479</v>
      </c>
      <c r="F7" s="13" t="s">
        <v>37</v>
      </c>
      <c r="G7" s="13" t="s">
        <v>37</v>
      </c>
      <c r="H7" s="13" t="s">
        <v>0</v>
      </c>
      <c r="I7" s="11">
        <v>415.16</v>
      </c>
      <c r="J7" s="13" t="s">
        <v>49</v>
      </c>
      <c r="K7" s="17">
        <v>1100107204150510</v>
      </c>
      <c r="L7" s="82"/>
    </row>
    <row r="8" spans="1:13" x14ac:dyDescent="0.3">
      <c r="A8" s="13">
        <v>3</v>
      </c>
      <c r="B8" s="13">
        <v>1500500180</v>
      </c>
      <c r="C8" s="13">
        <v>4000</v>
      </c>
      <c r="D8" s="13">
        <v>1500800044</v>
      </c>
      <c r="E8" s="13">
        <v>1100016483</v>
      </c>
      <c r="F8" s="13" t="s">
        <v>36</v>
      </c>
      <c r="G8" s="13" t="s">
        <v>36</v>
      </c>
      <c r="H8" s="13" t="s">
        <v>0</v>
      </c>
      <c r="I8" s="11">
        <v>93.12</v>
      </c>
      <c r="J8" s="13" t="s">
        <v>50</v>
      </c>
      <c r="K8" s="17">
        <v>1200048262150510</v>
      </c>
      <c r="L8" s="69" t="s">
        <v>155</v>
      </c>
    </row>
    <row r="9" spans="1:13" x14ac:dyDescent="0.3">
      <c r="A9" s="13">
        <v>4</v>
      </c>
      <c r="B9" s="13">
        <v>1500500180</v>
      </c>
      <c r="C9" s="13">
        <v>4000</v>
      </c>
      <c r="D9" s="13">
        <v>1500800044</v>
      </c>
      <c r="E9" s="13">
        <v>1200007081</v>
      </c>
      <c r="F9" s="13" t="s">
        <v>35</v>
      </c>
      <c r="G9" s="13" t="s">
        <v>35</v>
      </c>
      <c r="H9" s="13" t="s">
        <v>2</v>
      </c>
      <c r="I9" s="11">
        <v>-2200.9299999999998</v>
      </c>
      <c r="J9" s="13" t="s">
        <v>49</v>
      </c>
      <c r="K9" s="17"/>
      <c r="L9" s="70"/>
    </row>
    <row r="10" spans="1:13" ht="19.5" thickBot="1" x14ac:dyDescent="0.35">
      <c r="A10" s="57" t="s">
        <v>186</v>
      </c>
      <c r="B10" s="58"/>
      <c r="C10" s="58"/>
      <c r="D10" s="58"/>
      <c r="E10" s="58"/>
      <c r="F10" s="58"/>
      <c r="G10" s="58"/>
      <c r="H10" s="59"/>
      <c r="I10" s="27">
        <f>SUM(I6:I9)</f>
        <v>-232.79999999999973</v>
      </c>
      <c r="J10" s="71" t="s">
        <v>198</v>
      </c>
      <c r="K10" s="72"/>
      <c r="L10" s="73"/>
    </row>
    <row r="11" spans="1:13" ht="19.5" thickTop="1" x14ac:dyDescent="0.3"/>
  </sheetData>
  <mergeCells count="8">
    <mergeCell ref="J10:L10"/>
    <mergeCell ref="A1:L1"/>
    <mergeCell ref="A2:L2"/>
    <mergeCell ref="A3:L3"/>
    <mergeCell ref="A4:L4"/>
    <mergeCell ref="A10:H10"/>
    <mergeCell ref="L6:L7"/>
    <mergeCell ref="L8:L9"/>
  </mergeCells>
  <pageMargins left="0.56000000000000005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opLeftCell="A22" workbookViewId="0">
      <selection activeCell="J35" sqref="J35"/>
    </sheetView>
  </sheetViews>
  <sheetFormatPr defaultRowHeight="18.75" x14ac:dyDescent="0.3"/>
  <cols>
    <col min="1" max="1" width="4.125" style="1" customWidth="1"/>
    <col min="2" max="2" width="12" style="1" customWidth="1"/>
    <col min="3" max="3" width="6.25" style="1" customWidth="1"/>
    <col min="4" max="4" width="9.625" style="1" bestFit="1" customWidth="1"/>
    <col min="5" max="5" width="10.875" style="1" bestFit="1" customWidth="1"/>
    <col min="6" max="6" width="8.625" style="1" bestFit="1" customWidth="1"/>
    <col min="7" max="7" width="11" style="1" bestFit="1" customWidth="1"/>
    <col min="8" max="8" width="6" style="1" bestFit="1" customWidth="1"/>
    <col min="9" max="9" width="9.125" style="3" bestFit="1" customWidth="1"/>
    <col min="10" max="10" width="9.625" style="1" bestFit="1" customWidth="1"/>
    <col min="11" max="11" width="20.625" style="1" customWidth="1"/>
    <col min="12" max="12" width="14.75" style="1" customWidth="1"/>
    <col min="13" max="13" width="9" style="1"/>
    <col min="14" max="14" width="17.125" style="1" bestFit="1" customWidth="1"/>
    <col min="15" max="16384" width="9" style="1"/>
  </cols>
  <sheetData>
    <row r="1" spans="1:13" x14ac:dyDescent="0.3">
      <c r="A1" s="60" t="s">
        <v>153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4"/>
    </row>
    <row r="2" spans="1:13" x14ac:dyDescent="0.3">
      <c r="A2" s="61" t="s">
        <v>151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5"/>
    </row>
    <row r="3" spans="1:13" x14ac:dyDescent="0.3">
      <c r="A3" s="60" t="s">
        <v>152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4"/>
    </row>
    <row r="4" spans="1:13" x14ac:dyDescent="0.3">
      <c r="A4" s="62" t="s">
        <v>188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3" ht="75" x14ac:dyDescent="0.3">
      <c r="A5" s="6" t="s">
        <v>139</v>
      </c>
      <c r="B5" s="7" t="s">
        <v>141</v>
      </c>
      <c r="C5" s="6" t="s">
        <v>140</v>
      </c>
      <c r="D5" s="8" t="s">
        <v>143</v>
      </c>
      <c r="E5" s="7" t="s">
        <v>144</v>
      </c>
      <c r="F5" s="8" t="s">
        <v>145</v>
      </c>
      <c r="G5" s="8" t="s">
        <v>146</v>
      </c>
      <c r="H5" s="6" t="s">
        <v>147</v>
      </c>
      <c r="I5" s="9" t="s">
        <v>148</v>
      </c>
      <c r="J5" s="8" t="s">
        <v>142</v>
      </c>
      <c r="K5" s="6" t="s">
        <v>149</v>
      </c>
      <c r="L5" s="6" t="s">
        <v>150</v>
      </c>
    </row>
    <row r="6" spans="1:13" x14ac:dyDescent="0.3">
      <c r="A6" s="13">
        <v>1</v>
      </c>
      <c r="B6" s="13">
        <v>1500500716</v>
      </c>
      <c r="C6" s="13">
        <v>3800</v>
      </c>
      <c r="D6" s="13">
        <v>1500800105</v>
      </c>
      <c r="E6" s="13">
        <v>1100001021</v>
      </c>
      <c r="F6" s="13" t="s">
        <v>92</v>
      </c>
      <c r="G6" s="13" t="s">
        <v>92</v>
      </c>
      <c r="H6" s="13" t="s">
        <v>0</v>
      </c>
      <c r="I6" s="11">
        <v>56240.6</v>
      </c>
      <c r="J6" s="13" t="s">
        <v>93</v>
      </c>
      <c r="K6" s="17">
        <v>1100029060150510</v>
      </c>
      <c r="L6" s="28" t="s">
        <v>160</v>
      </c>
    </row>
    <row r="7" spans="1:13" x14ac:dyDescent="0.3">
      <c r="A7" s="13">
        <v>2</v>
      </c>
      <c r="B7" s="13">
        <v>1500500716</v>
      </c>
      <c r="C7" s="13">
        <v>3800</v>
      </c>
      <c r="D7" s="13">
        <v>1500800105</v>
      </c>
      <c r="E7" s="13">
        <v>1100001034</v>
      </c>
      <c r="F7" s="13" t="s">
        <v>94</v>
      </c>
      <c r="G7" s="13" t="s">
        <v>94</v>
      </c>
      <c r="H7" s="13" t="s">
        <v>0</v>
      </c>
      <c r="I7" s="11">
        <v>6461.17</v>
      </c>
      <c r="J7" s="13" t="s">
        <v>93</v>
      </c>
      <c r="K7" s="17">
        <v>1100029473150510</v>
      </c>
      <c r="L7" s="29"/>
    </row>
    <row r="8" spans="1:13" ht="19.5" thickBot="1" x14ac:dyDescent="0.35">
      <c r="A8" s="13"/>
      <c r="B8" s="13"/>
      <c r="C8" s="13"/>
      <c r="D8" s="13"/>
      <c r="E8" s="13"/>
      <c r="F8" s="13"/>
      <c r="G8" s="13"/>
      <c r="H8" s="13"/>
      <c r="I8" s="22">
        <f>SUM(I6:I7)</f>
        <v>62701.77</v>
      </c>
      <c r="J8" s="86" t="s">
        <v>195</v>
      </c>
      <c r="K8" s="87"/>
      <c r="L8" s="88"/>
    </row>
    <row r="9" spans="1:13" ht="19.5" thickTop="1" x14ac:dyDescent="0.3">
      <c r="A9" s="13">
        <v>3</v>
      </c>
      <c r="B9" s="13">
        <v>1500500957</v>
      </c>
      <c r="C9" s="13">
        <v>3800</v>
      </c>
      <c r="D9" s="13">
        <v>1500800105</v>
      </c>
      <c r="E9" s="13">
        <v>1100000926</v>
      </c>
      <c r="F9" s="13" t="s">
        <v>92</v>
      </c>
      <c r="G9" s="13" t="s">
        <v>92</v>
      </c>
      <c r="H9" s="13" t="s">
        <v>0</v>
      </c>
      <c r="I9" s="20">
        <v>8454.52</v>
      </c>
      <c r="J9" s="13" t="s">
        <v>95</v>
      </c>
      <c r="K9" s="17">
        <v>1100027275150510</v>
      </c>
      <c r="L9" s="23"/>
    </row>
    <row r="10" spans="1:13" x14ac:dyDescent="0.3">
      <c r="A10" s="13">
        <v>4</v>
      </c>
      <c r="B10" s="13">
        <v>1500500957</v>
      </c>
      <c r="C10" s="13">
        <v>3800</v>
      </c>
      <c r="D10" s="13">
        <v>1500800105</v>
      </c>
      <c r="E10" s="13">
        <v>1100000943</v>
      </c>
      <c r="F10" s="13" t="s">
        <v>94</v>
      </c>
      <c r="G10" s="13" t="s">
        <v>94</v>
      </c>
      <c r="H10" s="13" t="s">
        <v>0</v>
      </c>
      <c r="I10" s="11">
        <v>6060.56</v>
      </c>
      <c r="J10" s="13" t="s">
        <v>95</v>
      </c>
      <c r="K10" s="17">
        <v>1100027871150510</v>
      </c>
      <c r="L10" s="31"/>
    </row>
    <row r="11" spans="1:13" x14ac:dyDescent="0.3">
      <c r="A11" s="13">
        <v>5</v>
      </c>
      <c r="B11" s="13">
        <v>1500500957</v>
      </c>
      <c r="C11" s="13">
        <v>3800</v>
      </c>
      <c r="D11" s="13">
        <v>1500800105</v>
      </c>
      <c r="E11" s="13">
        <v>1200003617</v>
      </c>
      <c r="F11" s="13" t="s">
        <v>96</v>
      </c>
      <c r="G11" s="13" t="s">
        <v>96</v>
      </c>
      <c r="H11" s="13" t="s">
        <v>2</v>
      </c>
      <c r="I11" s="11">
        <v>-14515.08</v>
      </c>
      <c r="J11" s="13" t="s">
        <v>95</v>
      </c>
      <c r="K11" s="17">
        <v>1200012256150510</v>
      </c>
      <c r="L11" s="30"/>
    </row>
    <row r="12" spans="1:13" x14ac:dyDescent="0.3">
      <c r="A12" s="13">
        <v>6</v>
      </c>
      <c r="B12" s="13">
        <v>1500500957</v>
      </c>
      <c r="C12" s="13">
        <v>3800</v>
      </c>
      <c r="D12" s="13">
        <v>1500800105</v>
      </c>
      <c r="E12" s="13">
        <v>1100006981</v>
      </c>
      <c r="F12" s="13" t="s">
        <v>96</v>
      </c>
      <c r="G12" s="13" t="s">
        <v>96</v>
      </c>
      <c r="H12" s="13" t="s">
        <v>0</v>
      </c>
      <c r="I12" s="11">
        <v>1565.58</v>
      </c>
      <c r="J12" s="13" t="s">
        <v>95</v>
      </c>
      <c r="K12" s="17">
        <v>1100029642150510</v>
      </c>
      <c r="L12" s="75" t="s">
        <v>162</v>
      </c>
    </row>
    <row r="13" spans="1:13" x14ac:dyDescent="0.3">
      <c r="A13" s="13">
        <v>7</v>
      </c>
      <c r="B13" s="13">
        <v>1500500957</v>
      </c>
      <c r="C13" s="13">
        <v>3800</v>
      </c>
      <c r="D13" s="13">
        <v>1500800105</v>
      </c>
      <c r="E13" s="13">
        <v>1100012105</v>
      </c>
      <c r="F13" s="13" t="s">
        <v>96</v>
      </c>
      <c r="G13" s="13" t="s">
        <v>96</v>
      </c>
      <c r="H13" s="13" t="s">
        <v>0</v>
      </c>
      <c r="I13" s="11">
        <v>1565.58</v>
      </c>
      <c r="J13" s="13" t="s">
        <v>97</v>
      </c>
      <c r="K13" s="17">
        <v>1100033853150510</v>
      </c>
      <c r="L13" s="75"/>
    </row>
    <row r="14" spans="1:13" x14ac:dyDescent="0.3">
      <c r="A14" s="13">
        <v>8</v>
      </c>
      <c r="B14" s="13">
        <v>1500500957</v>
      </c>
      <c r="C14" s="13">
        <v>3800</v>
      </c>
      <c r="D14" s="13">
        <v>1500800105</v>
      </c>
      <c r="E14" s="13">
        <v>1100012210</v>
      </c>
      <c r="F14" s="13" t="s">
        <v>98</v>
      </c>
      <c r="G14" s="13" t="s">
        <v>98</v>
      </c>
      <c r="H14" s="13" t="s">
        <v>0</v>
      </c>
      <c r="I14" s="11">
        <v>5239.9399999999996</v>
      </c>
      <c r="J14" s="13" t="s">
        <v>97</v>
      </c>
      <c r="K14" s="17">
        <v>1100034534150510</v>
      </c>
      <c r="L14" s="26"/>
    </row>
    <row r="15" spans="1:13" x14ac:dyDescent="0.3">
      <c r="A15" s="13">
        <v>9</v>
      </c>
      <c r="B15" s="13">
        <v>1500500957</v>
      </c>
      <c r="C15" s="13">
        <v>3800</v>
      </c>
      <c r="D15" s="13">
        <v>1500800105</v>
      </c>
      <c r="E15" s="13">
        <v>1100012238</v>
      </c>
      <c r="F15" s="13" t="s">
        <v>99</v>
      </c>
      <c r="G15" s="13" t="s">
        <v>99</v>
      </c>
      <c r="H15" s="13" t="s">
        <v>0</v>
      </c>
      <c r="I15" s="11">
        <v>5963.5</v>
      </c>
      <c r="J15" s="13" t="s">
        <v>97</v>
      </c>
      <c r="K15" s="17">
        <v>1100034623150510</v>
      </c>
      <c r="L15" s="26"/>
    </row>
    <row r="16" spans="1:13" x14ac:dyDescent="0.3">
      <c r="A16" s="13">
        <v>10</v>
      </c>
      <c r="B16" s="13">
        <v>1500500957</v>
      </c>
      <c r="C16" s="13">
        <v>3800</v>
      </c>
      <c r="D16" s="13">
        <v>1500800105</v>
      </c>
      <c r="E16" s="13">
        <v>1200013127</v>
      </c>
      <c r="F16" s="13" t="s">
        <v>100</v>
      </c>
      <c r="G16" s="13" t="s">
        <v>100</v>
      </c>
      <c r="H16" s="13" t="s">
        <v>2</v>
      </c>
      <c r="I16" s="11">
        <v>-12771.02</v>
      </c>
      <c r="J16" s="13" t="s">
        <v>97</v>
      </c>
      <c r="K16" s="17">
        <v>1200016121150510</v>
      </c>
      <c r="L16" s="26"/>
    </row>
    <row r="17" spans="1:12" x14ac:dyDescent="0.3">
      <c r="A17" s="13">
        <v>11</v>
      </c>
      <c r="B17" s="13">
        <v>1500500957</v>
      </c>
      <c r="C17" s="13">
        <v>3800</v>
      </c>
      <c r="D17" s="13">
        <v>1500800105</v>
      </c>
      <c r="E17" s="13">
        <v>1100041669</v>
      </c>
      <c r="F17" s="13" t="s">
        <v>101</v>
      </c>
      <c r="G17" s="13" t="s">
        <v>101</v>
      </c>
      <c r="H17" s="13" t="s">
        <v>0</v>
      </c>
      <c r="I17" s="11">
        <v>10185</v>
      </c>
      <c r="J17" s="13" t="s">
        <v>102</v>
      </c>
      <c r="K17" s="17">
        <v>1100186847150510</v>
      </c>
      <c r="L17" s="26"/>
    </row>
    <row r="18" spans="1:12" x14ac:dyDescent="0.3">
      <c r="A18" s="13">
        <v>12</v>
      </c>
      <c r="B18" s="13">
        <v>1500500957</v>
      </c>
      <c r="C18" s="13">
        <v>3800</v>
      </c>
      <c r="D18" s="13">
        <v>1500800105</v>
      </c>
      <c r="E18" s="13">
        <v>1100040619</v>
      </c>
      <c r="F18" s="13" t="s">
        <v>103</v>
      </c>
      <c r="G18" s="13" t="s">
        <v>103</v>
      </c>
      <c r="H18" s="13" t="s">
        <v>0</v>
      </c>
      <c r="I18" s="11">
        <v>11631.27</v>
      </c>
      <c r="J18" s="13" t="s">
        <v>102</v>
      </c>
      <c r="K18" s="17">
        <v>1100189831150510</v>
      </c>
      <c r="L18" s="31" t="s">
        <v>156</v>
      </c>
    </row>
    <row r="19" spans="1:12" x14ac:dyDescent="0.3">
      <c r="A19" s="13">
        <v>13</v>
      </c>
      <c r="B19" s="13">
        <v>1500500957</v>
      </c>
      <c r="C19" s="13">
        <v>3800</v>
      </c>
      <c r="D19" s="13">
        <v>1500800105</v>
      </c>
      <c r="E19" s="13">
        <v>1100035388</v>
      </c>
      <c r="F19" s="13" t="s">
        <v>104</v>
      </c>
      <c r="G19" s="13" t="s">
        <v>104</v>
      </c>
      <c r="H19" s="13" t="s">
        <v>0</v>
      </c>
      <c r="I19" s="11">
        <v>989.4</v>
      </c>
      <c r="J19" s="13" t="s">
        <v>102</v>
      </c>
      <c r="K19" s="17">
        <v>1100190016150510</v>
      </c>
      <c r="L19" s="30" t="s">
        <v>155</v>
      </c>
    </row>
    <row r="20" spans="1:12" x14ac:dyDescent="0.3">
      <c r="A20" s="13">
        <v>14</v>
      </c>
      <c r="B20" s="13">
        <v>1500500957</v>
      </c>
      <c r="C20" s="13">
        <v>3800</v>
      </c>
      <c r="D20" s="13">
        <v>1500800105</v>
      </c>
      <c r="E20" s="13">
        <v>1200007241</v>
      </c>
      <c r="F20" s="13" t="s">
        <v>33</v>
      </c>
      <c r="G20" s="13" t="s">
        <v>33</v>
      </c>
      <c r="H20" s="13" t="s">
        <v>2</v>
      </c>
      <c r="I20" s="11">
        <v>-22805.67</v>
      </c>
      <c r="J20" s="13" t="s">
        <v>102</v>
      </c>
      <c r="K20" s="17">
        <v>1200070739150510</v>
      </c>
      <c r="L20" s="26"/>
    </row>
    <row r="21" spans="1:12" x14ac:dyDescent="0.3">
      <c r="A21" s="13">
        <v>15</v>
      </c>
      <c r="B21" s="13">
        <v>1500500957</v>
      </c>
      <c r="C21" s="13">
        <v>3800</v>
      </c>
      <c r="D21" s="13">
        <v>1500800105</v>
      </c>
      <c r="E21" s="13">
        <v>1100043245</v>
      </c>
      <c r="F21" s="13" t="s">
        <v>33</v>
      </c>
      <c r="G21" s="13" t="s">
        <v>33</v>
      </c>
      <c r="H21" s="13" t="s">
        <v>0</v>
      </c>
      <c r="I21" s="11">
        <v>9797.9699999999993</v>
      </c>
      <c r="J21" s="13" t="s">
        <v>102</v>
      </c>
      <c r="K21" s="17">
        <v>1100192369150510</v>
      </c>
      <c r="L21" s="75" t="s">
        <v>162</v>
      </c>
    </row>
    <row r="22" spans="1:12" x14ac:dyDescent="0.3">
      <c r="A22" s="13">
        <v>16</v>
      </c>
      <c r="B22" s="13">
        <v>1500500957</v>
      </c>
      <c r="C22" s="13">
        <v>3800</v>
      </c>
      <c r="D22" s="13">
        <v>1500800105</v>
      </c>
      <c r="E22" s="13">
        <v>1100026286</v>
      </c>
      <c r="F22" s="13" t="s">
        <v>33</v>
      </c>
      <c r="G22" s="13" t="s">
        <v>33</v>
      </c>
      <c r="H22" s="13" t="s">
        <v>0</v>
      </c>
      <c r="I22" s="11">
        <v>9797.9699999999993</v>
      </c>
      <c r="J22" s="13" t="s">
        <v>105</v>
      </c>
      <c r="K22" s="17">
        <v>1100194158150510</v>
      </c>
      <c r="L22" s="75"/>
    </row>
    <row r="23" spans="1:12" x14ac:dyDescent="0.3">
      <c r="A23" s="13">
        <v>17</v>
      </c>
      <c r="B23" s="13">
        <v>1500500957</v>
      </c>
      <c r="C23" s="13">
        <v>3800</v>
      </c>
      <c r="D23" s="13">
        <v>1500800105</v>
      </c>
      <c r="E23" s="13">
        <v>1100042481</v>
      </c>
      <c r="F23" s="13" t="s">
        <v>32</v>
      </c>
      <c r="G23" s="13" t="s">
        <v>32</v>
      </c>
      <c r="H23" s="13" t="s">
        <v>0</v>
      </c>
      <c r="I23" s="11">
        <v>23965.79</v>
      </c>
      <c r="J23" s="13" t="s">
        <v>105</v>
      </c>
      <c r="K23" s="17">
        <v>1100169388150510</v>
      </c>
      <c r="L23" s="26"/>
    </row>
    <row r="24" spans="1:12" x14ac:dyDescent="0.3">
      <c r="A24" s="13">
        <v>18</v>
      </c>
      <c r="B24" s="13">
        <v>1500500957</v>
      </c>
      <c r="C24" s="13">
        <v>3800</v>
      </c>
      <c r="D24" s="13">
        <v>1500800105</v>
      </c>
      <c r="E24" s="13">
        <v>1200007245</v>
      </c>
      <c r="F24" s="13" t="s">
        <v>106</v>
      </c>
      <c r="G24" s="13" t="s">
        <v>106</v>
      </c>
      <c r="H24" s="13" t="s">
        <v>2</v>
      </c>
      <c r="I24" s="11">
        <v>-33763.760000000002</v>
      </c>
      <c r="J24" s="13" t="s">
        <v>105</v>
      </c>
      <c r="K24" s="17">
        <v>1200070743150510</v>
      </c>
      <c r="L24" s="26"/>
    </row>
    <row r="25" spans="1:12" x14ac:dyDescent="0.3">
      <c r="A25" s="13">
        <v>19</v>
      </c>
      <c r="B25" s="13">
        <v>1500500957</v>
      </c>
      <c r="C25" s="13">
        <v>3800</v>
      </c>
      <c r="D25" s="13">
        <v>1500800105</v>
      </c>
      <c r="E25" s="13">
        <v>1100053763</v>
      </c>
      <c r="F25" s="13" t="s">
        <v>107</v>
      </c>
      <c r="G25" s="13" t="s">
        <v>107</v>
      </c>
      <c r="H25" s="13" t="s">
        <v>0</v>
      </c>
      <c r="I25" s="11">
        <v>7565.03</v>
      </c>
      <c r="J25" s="13" t="s">
        <v>108</v>
      </c>
      <c r="K25" s="17">
        <v>1100342510150510</v>
      </c>
      <c r="L25" s="26"/>
    </row>
    <row r="26" spans="1:12" x14ac:dyDescent="0.3">
      <c r="A26" s="13">
        <v>20</v>
      </c>
      <c r="B26" s="13">
        <v>1500500957</v>
      </c>
      <c r="C26" s="13">
        <v>3800</v>
      </c>
      <c r="D26" s="13">
        <v>1500800105</v>
      </c>
      <c r="E26" s="13">
        <v>1100053777</v>
      </c>
      <c r="F26" s="13" t="s">
        <v>109</v>
      </c>
      <c r="G26" s="13" t="s">
        <v>109</v>
      </c>
      <c r="H26" s="13" t="s">
        <v>0</v>
      </c>
      <c r="I26" s="11">
        <v>3480.36</v>
      </c>
      <c r="J26" s="13" t="s">
        <v>108</v>
      </c>
      <c r="K26" s="17">
        <v>1100342447150510</v>
      </c>
      <c r="L26" s="26"/>
    </row>
    <row r="27" spans="1:12" x14ac:dyDescent="0.3">
      <c r="A27" s="13">
        <v>21</v>
      </c>
      <c r="B27" s="13">
        <v>1500500957</v>
      </c>
      <c r="C27" s="13">
        <v>3800</v>
      </c>
      <c r="D27" s="13">
        <v>1500800105</v>
      </c>
      <c r="E27" s="13">
        <v>1100074758</v>
      </c>
      <c r="F27" s="13" t="s">
        <v>110</v>
      </c>
      <c r="G27" s="13" t="s">
        <v>110</v>
      </c>
      <c r="H27" s="13" t="s">
        <v>0</v>
      </c>
      <c r="I27" s="11">
        <v>5441.7</v>
      </c>
      <c r="J27" s="13" t="s">
        <v>108</v>
      </c>
      <c r="K27" s="17">
        <v>1100360432150510</v>
      </c>
      <c r="L27" s="26"/>
    </row>
    <row r="28" spans="1:12" x14ac:dyDescent="0.3">
      <c r="A28" s="13">
        <v>22</v>
      </c>
      <c r="B28" s="13">
        <v>1500500957</v>
      </c>
      <c r="C28" s="13">
        <v>3800</v>
      </c>
      <c r="D28" s="13">
        <v>1500800105</v>
      </c>
      <c r="E28" s="13">
        <v>1200064848</v>
      </c>
      <c r="F28" s="13" t="s">
        <v>111</v>
      </c>
      <c r="G28" s="13" t="s">
        <v>111</v>
      </c>
      <c r="H28" s="13" t="s">
        <v>2</v>
      </c>
      <c r="I28" s="11">
        <v>-11045.39</v>
      </c>
      <c r="J28" s="13" t="s">
        <v>108</v>
      </c>
      <c r="K28" s="17">
        <v>1200120067150510</v>
      </c>
      <c r="L28" s="19"/>
    </row>
    <row r="29" spans="1:12" ht="19.5" thickBot="1" x14ac:dyDescent="0.35">
      <c r="A29" s="13"/>
      <c r="B29" s="13"/>
      <c r="C29" s="13"/>
      <c r="D29" s="13"/>
      <c r="E29" s="13"/>
      <c r="F29" s="13"/>
      <c r="G29" s="13"/>
      <c r="H29" s="13"/>
      <c r="I29" s="22">
        <f>SUM(I9:I28)</f>
        <v>16803.250000000004</v>
      </c>
      <c r="J29" s="86" t="s">
        <v>196</v>
      </c>
      <c r="K29" s="87"/>
      <c r="L29" s="88"/>
    </row>
    <row r="30" spans="1:12" ht="19.5" thickTop="1" x14ac:dyDescent="0.3">
      <c r="A30" s="13">
        <v>23</v>
      </c>
      <c r="B30" s="13">
        <v>1500500963</v>
      </c>
      <c r="C30" s="13">
        <v>3800</v>
      </c>
      <c r="D30" s="13">
        <v>1500800105</v>
      </c>
      <c r="E30" s="13">
        <v>1200040553</v>
      </c>
      <c r="F30" s="13" t="s">
        <v>112</v>
      </c>
      <c r="G30" s="13" t="s">
        <v>112</v>
      </c>
      <c r="H30" s="13" t="s">
        <v>2</v>
      </c>
      <c r="I30" s="20">
        <v>-567.45000000000005</v>
      </c>
      <c r="J30" s="13" t="s">
        <v>113</v>
      </c>
      <c r="K30" s="17">
        <v>1200063347150510</v>
      </c>
      <c r="L30" s="32" t="s">
        <v>161</v>
      </c>
    </row>
    <row r="31" spans="1:12" ht="19.5" thickBot="1" x14ac:dyDescent="0.35">
      <c r="A31" s="13"/>
      <c r="B31" s="13"/>
      <c r="C31" s="13"/>
      <c r="D31" s="13"/>
      <c r="E31" s="13"/>
      <c r="F31" s="13"/>
      <c r="G31" s="13"/>
      <c r="H31" s="13"/>
      <c r="I31" s="22">
        <f>SUM(I30)</f>
        <v>-567.45000000000005</v>
      </c>
      <c r="J31" s="86" t="s">
        <v>197</v>
      </c>
      <c r="K31" s="87"/>
      <c r="L31" s="88"/>
    </row>
    <row r="32" spans="1:12" ht="20.25" thickTop="1" thickBot="1" x14ac:dyDescent="0.35">
      <c r="A32" s="57" t="s">
        <v>159</v>
      </c>
      <c r="B32" s="58"/>
      <c r="C32" s="58"/>
      <c r="D32" s="58"/>
      <c r="E32" s="58"/>
      <c r="F32" s="58"/>
      <c r="G32" s="58"/>
      <c r="H32" s="59"/>
      <c r="I32" s="27">
        <f>I8+I29+I31</f>
        <v>78937.570000000007</v>
      </c>
      <c r="J32" s="21"/>
      <c r="K32" s="21"/>
      <c r="L32" s="21"/>
    </row>
    <row r="33" spans="10:10" ht="19.5" thickTop="1" x14ac:dyDescent="0.3"/>
    <row r="35" spans="10:10" x14ac:dyDescent="0.3">
      <c r="J35" s="89"/>
    </row>
  </sheetData>
  <mergeCells count="10">
    <mergeCell ref="A1:L1"/>
    <mergeCell ref="A2:L2"/>
    <mergeCell ref="A3:L3"/>
    <mergeCell ref="A4:L4"/>
    <mergeCell ref="A32:H32"/>
    <mergeCell ref="L12:L13"/>
    <mergeCell ref="L21:L22"/>
    <mergeCell ref="J8:L8"/>
    <mergeCell ref="J29:L29"/>
    <mergeCell ref="J31:L31"/>
  </mergeCells>
  <pageMargins left="0.45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workbookViewId="0">
      <selection activeCell="L7" sqref="L7:L9"/>
    </sheetView>
  </sheetViews>
  <sheetFormatPr defaultRowHeight="18.75" x14ac:dyDescent="0.3"/>
  <cols>
    <col min="1" max="1" width="4.125" style="1" customWidth="1"/>
    <col min="2" max="2" width="12" style="1" customWidth="1"/>
    <col min="3" max="3" width="6.25" style="1" customWidth="1"/>
    <col min="4" max="4" width="9.625" style="1" bestFit="1" customWidth="1"/>
    <col min="5" max="5" width="10.875" style="1" bestFit="1" customWidth="1"/>
    <col min="6" max="6" width="8.625" style="1" bestFit="1" customWidth="1"/>
    <col min="7" max="7" width="11" style="1" bestFit="1" customWidth="1"/>
    <col min="8" max="8" width="6" style="1" bestFit="1" customWidth="1"/>
    <col min="9" max="9" width="9.125" style="3" bestFit="1" customWidth="1"/>
    <col min="10" max="10" width="9.625" style="1" bestFit="1" customWidth="1"/>
    <col min="11" max="11" width="20.625" style="1" customWidth="1"/>
    <col min="12" max="12" width="14.75" style="1" customWidth="1"/>
    <col min="13" max="13" width="9" style="1"/>
    <col min="14" max="14" width="17.125" style="1" bestFit="1" customWidth="1"/>
    <col min="15" max="16384" width="9" style="1"/>
  </cols>
  <sheetData>
    <row r="1" spans="1:13" x14ac:dyDescent="0.3">
      <c r="A1" s="60" t="s">
        <v>153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4"/>
    </row>
    <row r="2" spans="1:13" x14ac:dyDescent="0.3">
      <c r="A2" s="61" t="s">
        <v>151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5"/>
    </row>
    <row r="3" spans="1:13" x14ac:dyDescent="0.3">
      <c r="A3" s="60" t="s">
        <v>152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4"/>
    </row>
    <row r="4" spans="1:13" x14ac:dyDescent="0.3">
      <c r="A4" s="62" t="s">
        <v>188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3" ht="75" x14ac:dyDescent="0.3">
      <c r="A5" s="6" t="s">
        <v>139</v>
      </c>
      <c r="B5" s="7" t="s">
        <v>141</v>
      </c>
      <c r="C5" s="6" t="s">
        <v>140</v>
      </c>
      <c r="D5" s="8" t="s">
        <v>143</v>
      </c>
      <c r="E5" s="7" t="s">
        <v>144</v>
      </c>
      <c r="F5" s="8" t="s">
        <v>145</v>
      </c>
      <c r="G5" s="8" t="s">
        <v>146</v>
      </c>
      <c r="H5" s="6" t="s">
        <v>147</v>
      </c>
      <c r="I5" s="9" t="s">
        <v>148</v>
      </c>
      <c r="J5" s="8" t="s">
        <v>142</v>
      </c>
      <c r="K5" s="6" t="s">
        <v>149</v>
      </c>
      <c r="L5" s="6" t="s">
        <v>150</v>
      </c>
    </row>
    <row r="6" spans="1:13" x14ac:dyDescent="0.3">
      <c r="A6" s="13">
        <v>1</v>
      </c>
      <c r="B6" s="13">
        <v>1500500713</v>
      </c>
      <c r="C6" s="13">
        <v>3100</v>
      </c>
      <c r="D6" s="13">
        <v>1500800036</v>
      </c>
      <c r="E6" s="13">
        <v>1100002635</v>
      </c>
      <c r="F6" s="13" t="s">
        <v>114</v>
      </c>
      <c r="G6" s="13" t="s">
        <v>114</v>
      </c>
      <c r="H6" s="13" t="s">
        <v>0</v>
      </c>
      <c r="I6" s="11">
        <v>37.83</v>
      </c>
      <c r="J6" s="13" t="s">
        <v>115</v>
      </c>
      <c r="K6" s="17">
        <v>1100025932150510</v>
      </c>
      <c r="L6" s="25" t="s">
        <v>158</v>
      </c>
    </row>
    <row r="7" spans="1:13" x14ac:dyDescent="0.3">
      <c r="A7" s="13">
        <v>2</v>
      </c>
      <c r="B7" s="13">
        <v>1500500713</v>
      </c>
      <c r="C7" s="13">
        <v>3100</v>
      </c>
      <c r="D7" s="13">
        <v>1500800036</v>
      </c>
      <c r="E7" s="13">
        <v>1100002638</v>
      </c>
      <c r="F7" s="13" t="s">
        <v>116</v>
      </c>
      <c r="G7" s="13" t="s">
        <v>116</v>
      </c>
      <c r="H7" s="13" t="s">
        <v>0</v>
      </c>
      <c r="I7" s="11">
        <v>550.96</v>
      </c>
      <c r="J7" s="13" t="s">
        <v>115</v>
      </c>
      <c r="K7" s="17">
        <v>1100025934150510</v>
      </c>
      <c r="L7" s="84" t="s">
        <v>193</v>
      </c>
    </row>
    <row r="8" spans="1:13" ht="18.75" customHeight="1" x14ac:dyDescent="0.3">
      <c r="A8" s="13">
        <v>3</v>
      </c>
      <c r="B8" s="13">
        <v>1500500713</v>
      </c>
      <c r="C8" s="13">
        <v>3100</v>
      </c>
      <c r="D8" s="13">
        <v>1500800036</v>
      </c>
      <c r="E8" s="13">
        <v>1100002641</v>
      </c>
      <c r="F8" s="13" t="s">
        <v>117</v>
      </c>
      <c r="G8" s="13" t="s">
        <v>117</v>
      </c>
      <c r="H8" s="13" t="s">
        <v>0</v>
      </c>
      <c r="I8" s="11">
        <v>20.37</v>
      </c>
      <c r="J8" s="13" t="s">
        <v>115</v>
      </c>
      <c r="K8" s="17">
        <v>1100025760150510</v>
      </c>
      <c r="L8" s="84"/>
    </row>
    <row r="9" spans="1:13" x14ac:dyDescent="0.3">
      <c r="A9" s="13">
        <v>4</v>
      </c>
      <c r="B9" s="13">
        <v>1500500713</v>
      </c>
      <c r="C9" s="13">
        <v>3100</v>
      </c>
      <c r="D9" s="13">
        <v>1500800036</v>
      </c>
      <c r="E9" s="13">
        <v>1100002652</v>
      </c>
      <c r="F9" s="13" t="s">
        <v>118</v>
      </c>
      <c r="G9" s="13" t="s">
        <v>118</v>
      </c>
      <c r="H9" s="13" t="s">
        <v>0</v>
      </c>
      <c r="I9" s="11">
        <v>175.57</v>
      </c>
      <c r="J9" s="13" t="s">
        <v>115</v>
      </c>
      <c r="K9" s="17">
        <v>1100026025150510</v>
      </c>
      <c r="L9" s="85"/>
    </row>
    <row r="10" spans="1:13" ht="19.5" thickBot="1" x14ac:dyDescent="0.35">
      <c r="A10" s="57" t="s">
        <v>157</v>
      </c>
      <c r="B10" s="58"/>
      <c r="C10" s="58"/>
      <c r="D10" s="58"/>
      <c r="E10" s="58"/>
      <c r="F10" s="58"/>
      <c r="G10" s="58"/>
      <c r="H10" s="59"/>
      <c r="I10" s="22">
        <f>SUM(I6:I9)</f>
        <v>784.73</v>
      </c>
      <c r="J10" s="21"/>
      <c r="K10" s="21"/>
      <c r="L10" s="21"/>
    </row>
    <row r="11" spans="1:13" ht="19.5" thickTop="1" x14ac:dyDescent="0.3"/>
  </sheetData>
  <mergeCells count="6">
    <mergeCell ref="A10:H10"/>
    <mergeCell ref="A1:L1"/>
    <mergeCell ref="A2:L2"/>
    <mergeCell ref="A3:L3"/>
    <mergeCell ref="A4:L4"/>
    <mergeCell ref="L7:L9"/>
  </mergeCells>
  <pageMargins left="0.31496062992125984" right="0.31496062992125984" top="0.74803149606299213" bottom="0.74803149606299213" header="0.31496062992125984" footer="0.31496062992125984"/>
  <pageSetup paperSize="9" scale="74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workbookViewId="0">
      <selection activeCell="G12" sqref="G12"/>
    </sheetView>
  </sheetViews>
  <sheetFormatPr defaultRowHeight="18.75" x14ac:dyDescent="0.3"/>
  <cols>
    <col min="1" max="1" width="4.125" style="1" customWidth="1"/>
    <col min="2" max="2" width="12" style="1" customWidth="1"/>
    <col min="3" max="3" width="6.25" style="1" customWidth="1"/>
    <col min="4" max="4" width="9.625" style="1" bestFit="1" customWidth="1"/>
    <col min="5" max="5" width="10.875" style="1" bestFit="1" customWidth="1"/>
    <col min="6" max="6" width="8.625" style="1" bestFit="1" customWidth="1"/>
    <col min="7" max="7" width="11" style="1" bestFit="1" customWidth="1"/>
    <col min="8" max="8" width="6" style="1" bestFit="1" customWidth="1"/>
    <col min="9" max="9" width="9.125" style="3" bestFit="1" customWidth="1"/>
    <col min="10" max="10" width="9.625" style="1" bestFit="1" customWidth="1"/>
    <col min="11" max="11" width="20.625" style="1" customWidth="1"/>
    <col min="12" max="12" width="14.75" style="1" customWidth="1"/>
    <col min="13" max="13" width="9" style="1"/>
    <col min="14" max="14" width="17.125" style="1" bestFit="1" customWidth="1"/>
    <col min="15" max="16384" width="9" style="1"/>
  </cols>
  <sheetData>
    <row r="1" spans="1:13" x14ac:dyDescent="0.3">
      <c r="A1" s="60" t="s">
        <v>153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4"/>
    </row>
    <row r="2" spans="1:13" x14ac:dyDescent="0.3">
      <c r="A2" s="61" t="s">
        <v>151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5"/>
    </row>
    <row r="3" spans="1:13" x14ac:dyDescent="0.3">
      <c r="A3" s="60" t="s">
        <v>152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4"/>
    </row>
    <row r="4" spans="1:13" x14ac:dyDescent="0.3">
      <c r="A4" s="62" t="s">
        <v>188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3" ht="75" x14ac:dyDescent="0.3">
      <c r="A5" s="6" t="s">
        <v>139</v>
      </c>
      <c r="B5" s="7" t="s">
        <v>141</v>
      </c>
      <c r="C5" s="6" t="s">
        <v>140</v>
      </c>
      <c r="D5" s="8" t="s">
        <v>143</v>
      </c>
      <c r="E5" s="7" t="s">
        <v>144</v>
      </c>
      <c r="F5" s="8" t="s">
        <v>145</v>
      </c>
      <c r="G5" s="8" t="s">
        <v>146</v>
      </c>
      <c r="H5" s="6" t="s">
        <v>147</v>
      </c>
      <c r="I5" s="9" t="s">
        <v>148</v>
      </c>
      <c r="J5" s="8" t="s">
        <v>142</v>
      </c>
      <c r="K5" s="6" t="s">
        <v>149</v>
      </c>
      <c r="L5" s="6" t="s">
        <v>150</v>
      </c>
    </row>
    <row r="6" spans="1:13" s="2" customFormat="1" x14ac:dyDescent="0.3">
      <c r="A6" s="10">
        <v>1</v>
      </c>
      <c r="B6" s="10">
        <v>1500500616</v>
      </c>
      <c r="C6" s="10">
        <v>2100</v>
      </c>
      <c r="D6" s="10">
        <v>1500800028</v>
      </c>
      <c r="E6" s="10">
        <v>1100074339</v>
      </c>
      <c r="F6" s="10" t="s">
        <v>6</v>
      </c>
      <c r="G6" s="10" t="s">
        <v>6</v>
      </c>
      <c r="H6" s="10" t="s">
        <v>0</v>
      </c>
      <c r="I6" s="11">
        <v>11491.59</v>
      </c>
      <c r="J6" s="10" t="s">
        <v>5</v>
      </c>
      <c r="K6" s="12">
        <v>1100388579150510</v>
      </c>
      <c r="L6" s="23" t="s">
        <v>156</v>
      </c>
    </row>
    <row r="7" spans="1:13" s="2" customFormat="1" x14ac:dyDescent="0.3">
      <c r="A7" s="10">
        <v>2</v>
      </c>
      <c r="B7" s="10">
        <v>1500500616</v>
      </c>
      <c r="C7" s="10">
        <v>2100</v>
      </c>
      <c r="D7" s="10">
        <v>1500800028</v>
      </c>
      <c r="E7" s="10">
        <v>1200031919</v>
      </c>
      <c r="F7" s="10" t="s">
        <v>4</v>
      </c>
      <c r="G7" s="10" t="s">
        <v>4</v>
      </c>
      <c r="H7" s="10" t="s">
        <v>2</v>
      </c>
      <c r="I7" s="11">
        <v>-24993.99</v>
      </c>
      <c r="J7" s="10" t="s">
        <v>5</v>
      </c>
      <c r="K7" s="12">
        <v>1200127748150510</v>
      </c>
      <c r="L7" s="24" t="s">
        <v>155</v>
      </c>
    </row>
    <row r="8" spans="1:13" ht="19.5" thickBot="1" x14ac:dyDescent="0.35">
      <c r="A8" s="57" t="s">
        <v>154</v>
      </c>
      <c r="B8" s="58"/>
      <c r="C8" s="58"/>
      <c r="D8" s="58"/>
      <c r="E8" s="58"/>
      <c r="F8" s="58"/>
      <c r="G8" s="58"/>
      <c r="H8" s="59"/>
      <c r="I8" s="22">
        <f>SUM(I6:I7)</f>
        <v>-13502.400000000001</v>
      </c>
      <c r="J8" s="57" t="s">
        <v>194</v>
      </c>
      <c r="K8" s="58"/>
      <c r="L8" s="59"/>
    </row>
    <row r="9" spans="1:13" ht="19.5" thickTop="1" x14ac:dyDescent="0.3"/>
  </sheetData>
  <mergeCells count="6">
    <mergeCell ref="A1:L1"/>
    <mergeCell ref="A2:L2"/>
    <mergeCell ref="A3:L3"/>
    <mergeCell ref="A4:L4"/>
    <mergeCell ref="A8:H8"/>
    <mergeCell ref="J8:L8"/>
  </mergeCells>
  <pageMargins left="0.39370078740157483" right="0.31496062992125984" top="0.74803149606299213" bottom="0.74803149606299213" header="0.31496062992125984" footer="0.31496062992125984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workbookViewId="0">
      <selection activeCell="J12" sqref="J12:L12"/>
    </sheetView>
  </sheetViews>
  <sheetFormatPr defaultRowHeight="18.75" x14ac:dyDescent="0.3"/>
  <cols>
    <col min="1" max="1" width="4.125" style="1" customWidth="1"/>
    <col min="2" max="2" width="12" style="1" customWidth="1"/>
    <col min="3" max="3" width="6.25" style="1" customWidth="1"/>
    <col min="4" max="4" width="9.625" style="1" bestFit="1" customWidth="1"/>
    <col min="5" max="5" width="10.875" style="1" bestFit="1" customWidth="1"/>
    <col min="6" max="6" width="8.625" style="1" bestFit="1" customWidth="1"/>
    <col min="7" max="7" width="11" style="1" bestFit="1" customWidth="1"/>
    <col min="8" max="8" width="6" style="1" bestFit="1" customWidth="1"/>
    <col min="9" max="9" width="9.125" style="3" bestFit="1" customWidth="1"/>
    <col min="10" max="10" width="9.625" style="1" bestFit="1" customWidth="1"/>
    <col min="11" max="11" width="20.625" style="1" customWidth="1"/>
    <col min="12" max="12" width="14.75" style="1" customWidth="1"/>
    <col min="13" max="13" width="9" style="1"/>
    <col min="14" max="14" width="17.125" style="1" bestFit="1" customWidth="1"/>
    <col min="15" max="16384" width="9" style="1"/>
  </cols>
  <sheetData>
    <row r="1" spans="1:13" x14ac:dyDescent="0.3">
      <c r="A1" s="60" t="s">
        <v>153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4"/>
    </row>
    <row r="2" spans="1:13" x14ac:dyDescent="0.3">
      <c r="A2" s="61" t="s">
        <v>151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5"/>
    </row>
    <row r="3" spans="1:13" x14ac:dyDescent="0.3">
      <c r="A3" s="60" t="s">
        <v>152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4"/>
    </row>
    <row r="4" spans="1:13" x14ac:dyDescent="0.3">
      <c r="A4" s="62" t="s">
        <v>188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3" ht="75" x14ac:dyDescent="0.3">
      <c r="A5" s="6" t="s">
        <v>139</v>
      </c>
      <c r="B5" s="7" t="s">
        <v>141</v>
      </c>
      <c r="C5" s="6" t="s">
        <v>140</v>
      </c>
      <c r="D5" s="8" t="s">
        <v>143</v>
      </c>
      <c r="E5" s="7" t="s">
        <v>144</v>
      </c>
      <c r="F5" s="8" t="s">
        <v>145</v>
      </c>
      <c r="G5" s="8" t="s">
        <v>146</v>
      </c>
      <c r="H5" s="6" t="s">
        <v>147</v>
      </c>
      <c r="I5" s="9" t="s">
        <v>148</v>
      </c>
      <c r="J5" s="8" t="s">
        <v>142</v>
      </c>
      <c r="K5" s="6" t="s">
        <v>149</v>
      </c>
      <c r="L5" s="6" t="s">
        <v>150</v>
      </c>
    </row>
    <row r="6" spans="1:13" x14ac:dyDescent="0.3">
      <c r="A6" s="13">
        <v>1</v>
      </c>
      <c r="B6" s="13">
        <v>1500500713</v>
      </c>
      <c r="C6" s="13">
        <v>9000</v>
      </c>
      <c r="D6" s="13">
        <v>1500800086</v>
      </c>
      <c r="E6" s="13">
        <v>1200061445</v>
      </c>
      <c r="F6" s="13" t="s">
        <v>10</v>
      </c>
      <c r="G6" s="13" t="s">
        <v>10</v>
      </c>
      <c r="H6" s="13" t="s">
        <v>2</v>
      </c>
      <c r="I6" s="11">
        <v>-614.98</v>
      </c>
      <c r="J6" s="13" t="s">
        <v>133</v>
      </c>
      <c r="K6" s="17">
        <v>1200121099150510</v>
      </c>
      <c r="L6" s="32" t="s">
        <v>161</v>
      </c>
    </row>
    <row r="7" spans="1:13" x14ac:dyDescent="0.3">
      <c r="A7" s="13">
        <v>2</v>
      </c>
      <c r="B7" s="13">
        <v>1500500713</v>
      </c>
      <c r="C7" s="13">
        <v>9000</v>
      </c>
      <c r="D7" s="13">
        <v>1500800086</v>
      </c>
      <c r="E7" s="13">
        <v>1200061466</v>
      </c>
      <c r="F7" s="13" t="s">
        <v>134</v>
      </c>
      <c r="G7" s="13" t="s">
        <v>134</v>
      </c>
      <c r="H7" s="13" t="s">
        <v>2</v>
      </c>
      <c r="I7" s="11">
        <v>-5377.68</v>
      </c>
      <c r="J7" s="13" t="s">
        <v>135</v>
      </c>
      <c r="K7" s="17">
        <v>1200121546150510</v>
      </c>
      <c r="L7" s="32" t="s">
        <v>161</v>
      </c>
    </row>
    <row r="8" spans="1:13" ht="19.5" thickBot="1" x14ac:dyDescent="0.35">
      <c r="A8" s="13"/>
      <c r="B8" s="13"/>
      <c r="C8" s="13"/>
      <c r="D8" s="13"/>
      <c r="E8" s="13"/>
      <c r="F8" s="13"/>
      <c r="G8" s="13"/>
      <c r="H8" s="13"/>
      <c r="I8" s="22">
        <f>SUM(I6:I7)</f>
        <v>-5992.66</v>
      </c>
      <c r="J8" s="86" t="s">
        <v>193</v>
      </c>
      <c r="K8" s="87"/>
      <c r="L8" s="88"/>
    </row>
    <row r="9" spans="1:13" ht="19.5" thickTop="1" x14ac:dyDescent="0.3">
      <c r="A9" s="13">
        <v>3</v>
      </c>
      <c r="B9" s="13">
        <v>1500500714</v>
      </c>
      <c r="C9" s="13">
        <v>9000</v>
      </c>
      <c r="D9" s="13">
        <v>1500800086</v>
      </c>
      <c r="E9" s="13">
        <v>1100061258</v>
      </c>
      <c r="F9" s="13" t="s">
        <v>136</v>
      </c>
      <c r="G9" s="13" t="s">
        <v>136</v>
      </c>
      <c r="H9" s="13" t="s">
        <v>0</v>
      </c>
      <c r="I9" s="20">
        <v>1910.9</v>
      </c>
      <c r="J9" s="13" t="s">
        <v>137</v>
      </c>
      <c r="K9" s="17">
        <v>1100328792150510</v>
      </c>
      <c r="L9" s="23" t="s">
        <v>156</v>
      </c>
    </row>
    <row r="10" spans="1:13" x14ac:dyDescent="0.3">
      <c r="A10" s="13">
        <v>4</v>
      </c>
      <c r="B10" s="13">
        <v>1500500714</v>
      </c>
      <c r="C10" s="13">
        <v>9000</v>
      </c>
      <c r="D10" s="13">
        <v>1500800086</v>
      </c>
      <c r="E10" s="13">
        <v>1200054683</v>
      </c>
      <c r="F10" s="13" t="s">
        <v>15</v>
      </c>
      <c r="G10" s="13" t="s">
        <v>15</v>
      </c>
      <c r="H10" s="13" t="s">
        <v>2</v>
      </c>
      <c r="I10" s="11">
        <v>-66425.600000000006</v>
      </c>
      <c r="J10" s="13" t="s">
        <v>137</v>
      </c>
      <c r="K10" s="17">
        <v>1200107581150510</v>
      </c>
      <c r="L10" s="69" t="s">
        <v>155</v>
      </c>
    </row>
    <row r="11" spans="1:13" x14ac:dyDescent="0.3">
      <c r="A11" s="13">
        <v>5</v>
      </c>
      <c r="B11" s="13">
        <v>1500500714</v>
      </c>
      <c r="C11" s="13">
        <v>9000</v>
      </c>
      <c r="D11" s="13">
        <v>1500800086</v>
      </c>
      <c r="E11" s="13">
        <v>1100061273</v>
      </c>
      <c r="F11" s="13" t="s">
        <v>15</v>
      </c>
      <c r="G11" s="13" t="s">
        <v>15</v>
      </c>
      <c r="H11" s="13" t="s">
        <v>0</v>
      </c>
      <c r="I11" s="11">
        <v>64369.2</v>
      </c>
      <c r="J11" s="13" t="s">
        <v>137</v>
      </c>
      <c r="K11" s="17">
        <v>1100329243150510</v>
      </c>
      <c r="L11" s="70"/>
    </row>
    <row r="12" spans="1:13" ht="19.5" thickBot="1" x14ac:dyDescent="0.35">
      <c r="A12" s="13"/>
      <c r="B12" s="13"/>
      <c r="C12" s="13"/>
      <c r="D12" s="13"/>
      <c r="E12" s="13"/>
      <c r="F12" s="13"/>
      <c r="G12" s="13"/>
      <c r="H12" s="13"/>
      <c r="I12" s="22">
        <f>SUM(I9:I11)</f>
        <v>-145.50000000000728</v>
      </c>
      <c r="J12" s="86" t="s">
        <v>221</v>
      </c>
      <c r="K12" s="87"/>
      <c r="L12" s="88"/>
    </row>
    <row r="13" spans="1:13" ht="20.25" thickTop="1" thickBot="1" x14ac:dyDescent="0.35">
      <c r="A13" s="57" t="s">
        <v>183</v>
      </c>
      <c r="B13" s="58"/>
      <c r="C13" s="58"/>
      <c r="D13" s="58"/>
      <c r="E13" s="58"/>
      <c r="F13" s="58"/>
      <c r="G13" s="58"/>
      <c r="H13" s="59"/>
      <c r="I13" s="27">
        <f>I8+I12</f>
        <v>-6138.1600000000071</v>
      </c>
      <c r="J13" s="51"/>
      <c r="K13" s="51"/>
      <c r="L13" s="51"/>
    </row>
    <row r="14" spans="1:13" ht="19.5" thickTop="1" x14ac:dyDescent="0.3"/>
  </sheetData>
  <mergeCells count="8">
    <mergeCell ref="L10:L11"/>
    <mergeCell ref="A13:H13"/>
    <mergeCell ref="A1:L1"/>
    <mergeCell ref="A2:L2"/>
    <mergeCell ref="A3:L3"/>
    <mergeCell ref="A4:L4"/>
    <mergeCell ref="J8:L8"/>
    <mergeCell ref="J12:L12"/>
  </mergeCells>
  <pageMargins left="0.35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opLeftCell="A4" workbookViewId="0">
      <selection activeCell="A5" sqref="A5"/>
    </sheetView>
  </sheetViews>
  <sheetFormatPr defaultRowHeight="18.75" x14ac:dyDescent="0.3"/>
  <cols>
    <col min="1" max="1" width="4.125" style="1" customWidth="1"/>
    <col min="2" max="2" width="12" style="1" customWidth="1"/>
    <col min="3" max="3" width="6.25" style="1" customWidth="1"/>
    <col min="4" max="4" width="9.625" style="1" bestFit="1" customWidth="1"/>
    <col min="5" max="5" width="10.875" style="1" bestFit="1" customWidth="1"/>
    <col min="6" max="6" width="8.625" style="1" bestFit="1" customWidth="1"/>
    <col min="7" max="7" width="11" style="1" bestFit="1" customWidth="1"/>
    <col min="8" max="8" width="6" style="1" bestFit="1" customWidth="1"/>
    <col min="9" max="9" width="9.125" style="3" bestFit="1" customWidth="1"/>
    <col min="10" max="10" width="9.625" style="1" bestFit="1" customWidth="1"/>
    <col min="11" max="11" width="20.625" style="1" customWidth="1"/>
    <col min="12" max="12" width="14.75" style="1" customWidth="1"/>
    <col min="13" max="13" width="9" style="1"/>
    <col min="14" max="14" width="17.125" style="1" bestFit="1" customWidth="1"/>
    <col min="15" max="16384" width="9" style="1"/>
  </cols>
  <sheetData>
    <row r="1" spans="1:13" x14ac:dyDescent="0.3">
      <c r="A1" s="60" t="s">
        <v>153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4"/>
    </row>
    <row r="2" spans="1:13" x14ac:dyDescent="0.3">
      <c r="A2" s="61" t="s">
        <v>151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5"/>
    </row>
    <row r="3" spans="1:13" x14ac:dyDescent="0.3">
      <c r="A3" s="60" t="s">
        <v>152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4"/>
    </row>
    <row r="4" spans="1:13" x14ac:dyDescent="0.3">
      <c r="A4" s="62" t="s">
        <v>188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3" ht="75" x14ac:dyDescent="0.3">
      <c r="A5" s="6" t="s">
        <v>139</v>
      </c>
      <c r="B5" s="7" t="s">
        <v>141</v>
      </c>
      <c r="C5" s="6" t="s">
        <v>140</v>
      </c>
      <c r="D5" s="8" t="s">
        <v>143</v>
      </c>
      <c r="E5" s="7" t="s">
        <v>144</v>
      </c>
      <c r="F5" s="8" t="s">
        <v>145</v>
      </c>
      <c r="G5" s="8" t="s">
        <v>146</v>
      </c>
      <c r="H5" s="6" t="s">
        <v>147</v>
      </c>
      <c r="I5" s="9" t="s">
        <v>148</v>
      </c>
      <c r="J5" s="8" t="s">
        <v>142</v>
      </c>
      <c r="K5" s="6" t="s">
        <v>149</v>
      </c>
      <c r="L5" s="6" t="s">
        <v>150</v>
      </c>
    </row>
    <row r="6" spans="1:13" x14ac:dyDescent="0.3">
      <c r="A6" s="13">
        <v>1</v>
      </c>
      <c r="B6" s="13">
        <v>1500500791</v>
      </c>
      <c r="C6" s="13">
        <v>8600</v>
      </c>
      <c r="D6" s="13">
        <v>1500800085</v>
      </c>
      <c r="E6" s="13">
        <v>1100026556</v>
      </c>
      <c r="F6" s="13" t="s">
        <v>34</v>
      </c>
      <c r="G6" s="13" t="s">
        <v>34</v>
      </c>
      <c r="H6" s="13" t="s">
        <v>0</v>
      </c>
      <c r="I6" s="11">
        <v>1455</v>
      </c>
      <c r="J6" s="13" t="s">
        <v>51</v>
      </c>
      <c r="K6" s="17">
        <v>1100155369150510</v>
      </c>
      <c r="L6" s="49" t="s">
        <v>178</v>
      </c>
    </row>
    <row r="7" spans="1:13" ht="19.5" thickBot="1" x14ac:dyDescent="0.35">
      <c r="A7" s="57" t="s">
        <v>181</v>
      </c>
      <c r="B7" s="58"/>
      <c r="C7" s="58"/>
      <c r="D7" s="58"/>
      <c r="E7" s="58"/>
      <c r="F7" s="58"/>
      <c r="G7" s="58"/>
      <c r="H7" s="59"/>
      <c r="I7" s="27">
        <f>SUM(I6)</f>
        <v>1455</v>
      </c>
      <c r="J7" s="71" t="s">
        <v>182</v>
      </c>
      <c r="K7" s="72"/>
      <c r="L7" s="73"/>
    </row>
    <row r="8" spans="1:13" ht="19.5" thickTop="1" x14ac:dyDescent="0.3"/>
  </sheetData>
  <mergeCells count="6">
    <mergeCell ref="A1:L1"/>
    <mergeCell ref="A2:L2"/>
    <mergeCell ref="A3:L3"/>
    <mergeCell ref="A4:L4"/>
    <mergeCell ref="J7:L7"/>
    <mergeCell ref="A7:H7"/>
  </mergeCells>
  <pageMargins left="0.36" right="0.31496062992125984" top="0.74803149606299213" bottom="0.74803149606299213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workbookViewId="0">
      <selection activeCell="J11" sqref="J11"/>
    </sheetView>
  </sheetViews>
  <sheetFormatPr defaultRowHeight="18.75" x14ac:dyDescent="0.3"/>
  <cols>
    <col min="1" max="1" width="4.125" style="1" customWidth="1"/>
    <col min="2" max="2" width="12" style="1" customWidth="1"/>
    <col min="3" max="3" width="6.25" style="1" customWidth="1"/>
    <col min="4" max="4" width="9.625" style="1" bestFit="1" customWidth="1"/>
    <col min="5" max="5" width="10.875" style="1" bestFit="1" customWidth="1"/>
    <col min="6" max="6" width="8.625" style="1" bestFit="1" customWidth="1"/>
    <col min="7" max="7" width="11" style="1" bestFit="1" customWidth="1"/>
    <col min="8" max="8" width="6" style="1" bestFit="1" customWidth="1"/>
    <col min="9" max="9" width="9.125" style="3" bestFit="1" customWidth="1"/>
    <col min="10" max="10" width="9.625" style="1" bestFit="1" customWidth="1"/>
    <col min="11" max="11" width="20.625" style="1" customWidth="1"/>
    <col min="12" max="12" width="14.75" style="1" customWidth="1"/>
    <col min="13" max="13" width="9" style="1"/>
    <col min="14" max="14" width="17.125" style="1" bestFit="1" customWidth="1"/>
    <col min="15" max="16384" width="9" style="1"/>
  </cols>
  <sheetData>
    <row r="1" spans="1:13" x14ac:dyDescent="0.3">
      <c r="A1" s="60" t="s">
        <v>153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4"/>
    </row>
    <row r="2" spans="1:13" x14ac:dyDescent="0.3">
      <c r="A2" s="61" t="s">
        <v>151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5"/>
    </row>
    <row r="3" spans="1:13" x14ac:dyDescent="0.3">
      <c r="A3" s="60" t="s">
        <v>152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4"/>
    </row>
    <row r="4" spans="1:13" x14ac:dyDescent="0.3">
      <c r="A4" s="62" t="s">
        <v>188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3" ht="75" x14ac:dyDescent="0.3">
      <c r="A5" s="6" t="s">
        <v>139</v>
      </c>
      <c r="B5" s="7" t="s">
        <v>141</v>
      </c>
      <c r="C5" s="6" t="s">
        <v>140</v>
      </c>
      <c r="D5" s="8" t="s">
        <v>143</v>
      </c>
      <c r="E5" s="7" t="s">
        <v>144</v>
      </c>
      <c r="F5" s="8" t="s">
        <v>145</v>
      </c>
      <c r="G5" s="8" t="s">
        <v>146</v>
      </c>
      <c r="H5" s="6" t="s">
        <v>147</v>
      </c>
      <c r="I5" s="9" t="s">
        <v>148</v>
      </c>
      <c r="J5" s="8" t="s">
        <v>142</v>
      </c>
      <c r="K5" s="6" t="s">
        <v>149</v>
      </c>
      <c r="L5" s="6" t="s">
        <v>150</v>
      </c>
    </row>
    <row r="6" spans="1:13" x14ac:dyDescent="0.3">
      <c r="A6" s="13">
        <v>1</v>
      </c>
      <c r="B6" s="13">
        <v>1500500791</v>
      </c>
      <c r="C6" s="13">
        <v>8400</v>
      </c>
      <c r="D6" s="13">
        <v>1500800083</v>
      </c>
      <c r="E6" s="13">
        <v>1100024282</v>
      </c>
      <c r="F6" s="13" t="s">
        <v>138</v>
      </c>
      <c r="G6" s="13" t="s">
        <v>138</v>
      </c>
      <c r="H6" s="13" t="s">
        <v>0</v>
      </c>
      <c r="I6" s="11">
        <v>291</v>
      </c>
      <c r="J6" s="13" t="s">
        <v>51</v>
      </c>
      <c r="K6" s="17">
        <v>1100154817150510</v>
      </c>
      <c r="L6" s="23" t="s">
        <v>156</v>
      </c>
    </row>
    <row r="7" spans="1:13" x14ac:dyDescent="0.3">
      <c r="A7" s="13">
        <v>2</v>
      </c>
      <c r="B7" s="13">
        <v>1500500791</v>
      </c>
      <c r="C7" s="13">
        <v>8400</v>
      </c>
      <c r="D7" s="13">
        <v>1500800083</v>
      </c>
      <c r="E7" s="13">
        <v>1200038612</v>
      </c>
      <c r="F7" s="13" t="s">
        <v>90</v>
      </c>
      <c r="G7" s="13" t="s">
        <v>90</v>
      </c>
      <c r="H7" s="13" t="s">
        <v>2</v>
      </c>
      <c r="I7" s="11">
        <v>-2910</v>
      </c>
      <c r="J7" s="13" t="s">
        <v>51</v>
      </c>
      <c r="K7" s="17">
        <v>1200058502150510</v>
      </c>
      <c r="L7" s="69" t="s">
        <v>155</v>
      </c>
    </row>
    <row r="8" spans="1:13" x14ac:dyDescent="0.3">
      <c r="A8" s="13">
        <v>3</v>
      </c>
      <c r="B8" s="13">
        <v>1500500791</v>
      </c>
      <c r="C8" s="13">
        <v>8400</v>
      </c>
      <c r="D8" s="13">
        <v>1500800083</v>
      </c>
      <c r="E8" s="13">
        <v>1100036984</v>
      </c>
      <c r="F8" s="13" t="s">
        <v>90</v>
      </c>
      <c r="G8" s="13" t="s">
        <v>90</v>
      </c>
      <c r="H8" s="13" t="s">
        <v>0</v>
      </c>
      <c r="I8" s="11">
        <v>1164</v>
      </c>
      <c r="J8" s="13" t="s">
        <v>51</v>
      </c>
      <c r="K8" s="17">
        <v>1100161099150510</v>
      </c>
      <c r="L8" s="70"/>
    </row>
    <row r="9" spans="1:13" ht="19.5" thickBot="1" x14ac:dyDescent="0.35">
      <c r="A9" s="57" t="s">
        <v>180</v>
      </c>
      <c r="B9" s="58"/>
      <c r="C9" s="58"/>
      <c r="D9" s="58"/>
      <c r="E9" s="58"/>
      <c r="F9" s="58"/>
      <c r="G9" s="58"/>
      <c r="H9" s="59"/>
      <c r="I9" s="27">
        <f>SUM(I6:I8)</f>
        <v>-1455</v>
      </c>
      <c r="J9" s="57" t="s">
        <v>179</v>
      </c>
      <c r="K9" s="58"/>
      <c r="L9" s="59"/>
    </row>
    <row r="10" spans="1:13" ht="19.5" thickTop="1" x14ac:dyDescent="0.3">
      <c r="J10" s="94" t="s">
        <v>220</v>
      </c>
    </row>
  </sheetData>
  <mergeCells count="7">
    <mergeCell ref="A1:L1"/>
    <mergeCell ref="A2:L2"/>
    <mergeCell ref="A3:L3"/>
    <mergeCell ref="A4:L4"/>
    <mergeCell ref="A9:H9"/>
    <mergeCell ref="L7:L8"/>
    <mergeCell ref="J9:L9"/>
  </mergeCells>
  <pageMargins left="0.51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workbookViewId="0">
      <selection activeCell="F16" sqref="F16"/>
    </sheetView>
  </sheetViews>
  <sheetFormatPr defaultRowHeight="18.75" x14ac:dyDescent="0.3"/>
  <cols>
    <col min="1" max="1" width="4.125" style="1" customWidth="1"/>
    <col min="2" max="2" width="12" style="1" customWidth="1"/>
    <col min="3" max="3" width="6.25" style="1" customWidth="1"/>
    <col min="4" max="4" width="9.625" style="1" bestFit="1" customWidth="1"/>
    <col min="5" max="5" width="10.875" style="1" bestFit="1" customWidth="1"/>
    <col min="6" max="6" width="8.625" style="1" bestFit="1" customWidth="1"/>
    <col min="7" max="7" width="11" style="1" bestFit="1" customWidth="1"/>
    <col min="8" max="8" width="6" style="1" bestFit="1" customWidth="1"/>
    <col min="9" max="9" width="9.125" style="3" bestFit="1" customWidth="1"/>
    <col min="10" max="10" width="9.625" style="1" bestFit="1" customWidth="1"/>
    <col min="11" max="11" width="20.625" style="1" customWidth="1"/>
    <col min="12" max="12" width="14.75" style="1" customWidth="1"/>
    <col min="13" max="13" width="9" style="1"/>
    <col min="14" max="14" width="17.125" style="1" bestFit="1" customWidth="1"/>
    <col min="15" max="16384" width="9" style="1"/>
  </cols>
  <sheetData>
    <row r="1" spans="1:13" x14ac:dyDescent="0.3">
      <c r="A1" s="60" t="s">
        <v>153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4"/>
    </row>
    <row r="2" spans="1:13" x14ac:dyDescent="0.3">
      <c r="A2" s="61" t="s">
        <v>151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5"/>
    </row>
    <row r="3" spans="1:13" x14ac:dyDescent="0.3">
      <c r="A3" s="60" t="s">
        <v>152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4"/>
    </row>
    <row r="4" spans="1:13" x14ac:dyDescent="0.3">
      <c r="A4" s="62" t="s">
        <v>188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3" ht="75" x14ac:dyDescent="0.3">
      <c r="A5" s="6" t="s">
        <v>139</v>
      </c>
      <c r="B5" s="7" t="s">
        <v>141</v>
      </c>
      <c r="C5" s="6" t="s">
        <v>140</v>
      </c>
      <c r="D5" s="8" t="s">
        <v>143</v>
      </c>
      <c r="E5" s="7" t="s">
        <v>144</v>
      </c>
      <c r="F5" s="8" t="s">
        <v>145</v>
      </c>
      <c r="G5" s="8" t="s">
        <v>146</v>
      </c>
      <c r="H5" s="6" t="s">
        <v>147</v>
      </c>
      <c r="I5" s="9" t="s">
        <v>148</v>
      </c>
      <c r="J5" s="8" t="s">
        <v>142</v>
      </c>
      <c r="K5" s="6" t="s">
        <v>149</v>
      </c>
      <c r="L5" s="6" t="s">
        <v>150</v>
      </c>
    </row>
    <row r="6" spans="1:13" x14ac:dyDescent="0.3">
      <c r="A6" s="13">
        <v>1</v>
      </c>
      <c r="B6" s="13">
        <v>1500500492</v>
      </c>
      <c r="C6" s="13">
        <v>8200</v>
      </c>
      <c r="D6" s="13">
        <v>1500800081</v>
      </c>
      <c r="E6" s="13">
        <v>1100071771</v>
      </c>
      <c r="F6" s="13" t="s">
        <v>1</v>
      </c>
      <c r="G6" s="13" t="s">
        <v>1</v>
      </c>
      <c r="H6" s="13" t="s">
        <v>0</v>
      </c>
      <c r="I6" s="11">
        <v>686.76</v>
      </c>
      <c r="J6" s="13" t="s">
        <v>119</v>
      </c>
      <c r="K6" s="17">
        <v>1100395165150510</v>
      </c>
      <c r="L6" s="13" t="s">
        <v>175</v>
      </c>
    </row>
    <row r="7" spans="1:13" x14ac:dyDescent="0.3">
      <c r="A7" s="35"/>
      <c r="B7" s="36"/>
      <c r="C7" s="36"/>
      <c r="D7" s="36"/>
      <c r="E7" s="36"/>
      <c r="F7" s="36"/>
      <c r="G7" s="36"/>
      <c r="H7" s="37"/>
      <c r="I7" s="11"/>
      <c r="J7" s="25"/>
      <c r="K7" s="38"/>
      <c r="L7" s="48" t="s">
        <v>176</v>
      </c>
    </row>
    <row r="8" spans="1:13" ht="19.5" thickBot="1" x14ac:dyDescent="0.35">
      <c r="A8" s="57" t="s">
        <v>177</v>
      </c>
      <c r="B8" s="58"/>
      <c r="C8" s="58"/>
      <c r="D8" s="58"/>
      <c r="E8" s="58"/>
      <c r="F8" s="58"/>
      <c r="G8" s="58"/>
      <c r="H8" s="59"/>
      <c r="I8" s="27">
        <f>SUM(I6)</f>
        <v>686.76</v>
      </c>
      <c r="J8" s="57" t="s">
        <v>219</v>
      </c>
      <c r="K8" s="58"/>
      <c r="L8" s="59"/>
    </row>
    <row r="9" spans="1:13" ht="19.5" thickTop="1" x14ac:dyDescent="0.3"/>
  </sheetData>
  <mergeCells count="6">
    <mergeCell ref="A1:L1"/>
    <mergeCell ref="A2:L2"/>
    <mergeCell ref="A3:L3"/>
    <mergeCell ref="A4:L4"/>
    <mergeCell ref="A8:H8"/>
    <mergeCell ref="J8:L8"/>
  </mergeCells>
  <pageMargins left="0.4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opLeftCell="A7" workbookViewId="0">
      <selection activeCell="J19" sqref="J19:L19"/>
    </sheetView>
  </sheetViews>
  <sheetFormatPr defaultRowHeight="18.75" x14ac:dyDescent="0.3"/>
  <cols>
    <col min="1" max="1" width="4.125" style="1" customWidth="1"/>
    <col min="2" max="2" width="12" style="1" customWidth="1"/>
    <col min="3" max="3" width="6.25" style="1" customWidth="1"/>
    <col min="4" max="4" width="9.625" style="1" bestFit="1" customWidth="1"/>
    <col min="5" max="5" width="10.875" style="1" bestFit="1" customWidth="1"/>
    <col min="6" max="6" width="8.625" style="1" bestFit="1" customWidth="1"/>
    <col min="7" max="7" width="11" style="1" bestFit="1" customWidth="1"/>
    <col min="8" max="8" width="6" style="1" bestFit="1" customWidth="1"/>
    <col min="9" max="9" width="9.125" style="3" bestFit="1" customWidth="1"/>
    <col min="10" max="10" width="9.625" style="1" bestFit="1" customWidth="1"/>
    <col min="11" max="11" width="20.625" style="1" customWidth="1"/>
    <col min="12" max="12" width="14.75" style="1" customWidth="1"/>
    <col min="13" max="13" width="9" style="1"/>
    <col min="14" max="14" width="17.125" style="1" bestFit="1" customWidth="1"/>
    <col min="15" max="16384" width="9" style="1"/>
  </cols>
  <sheetData>
    <row r="1" spans="1:13" x14ac:dyDescent="0.3">
      <c r="A1" s="60" t="s">
        <v>153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4"/>
    </row>
    <row r="2" spans="1:13" x14ac:dyDescent="0.3">
      <c r="A2" s="61" t="s">
        <v>151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5"/>
    </row>
    <row r="3" spans="1:13" x14ac:dyDescent="0.3">
      <c r="A3" s="60" t="s">
        <v>152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4"/>
    </row>
    <row r="4" spans="1:13" x14ac:dyDescent="0.3">
      <c r="A4" s="62" t="s">
        <v>188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3" ht="75" x14ac:dyDescent="0.3">
      <c r="A5" s="6" t="s">
        <v>139</v>
      </c>
      <c r="B5" s="7" t="s">
        <v>141</v>
      </c>
      <c r="C5" s="6" t="s">
        <v>140</v>
      </c>
      <c r="D5" s="8" t="s">
        <v>143</v>
      </c>
      <c r="E5" s="7" t="s">
        <v>144</v>
      </c>
      <c r="F5" s="8" t="s">
        <v>145</v>
      </c>
      <c r="G5" s="8" t="s">
        <v>146</v>
      </c>
      <c r="H5" s="6" t="s">
        <v>147</v>
      </c>
      <c r="I5" s="9" t="s">
        <v>148</v>
      </c>
      <c r="J5" s="8" t="s">
        <v>142</v>
      </c>
      <c r="K5" s="6" t="s">
        <v>149</v>
      </c>
      <c r="L5" s="6" t="s">
        <v>150</v>
      </c>
    </row>
    <row r="6" spans="1:13" x14ac:dyDescent="0.3">
      <c r="A6" s="13">
        <v>1</v>
      </c>
      <c r="B6" s="13">
        <v>1500500098</v>
      </c>
      <c r="C6" s="13">
        <v>8000</v>
      </c>
      <c r="D6" s="13">
        <v>1500800079</v>
      </c>
      <c r="E6" s="13">
        <v>1200055160</v>
      </c>
      <c r="F6" s="13" t="s">
        <v>15</v>
      </c>
      <c r="G6" s="13" t="s">
        <v>15</v>
      </c>
      <c r="H6" s="13" t="s">
        <v>2</v>
      </c>
      <c r="I6" s="11">
        <v>-99614.15</v>
      </c>
      <c r="J6" s="13" t="s">
        <v>86</v>
      </c>
      <c r="K6" s="17">
        <v>1200107687150510</v>
      </c>
      <c r="L6" s="74" t="s">
        <v>162</v>
      </c>
    </row>
    <row r="7" spans="1:13" x14ac:dyDescent="0.3">
      <c r="A7" s="13">
        <v>2</v>
      </c>
      <c r="B7" s="13">
        <v>1500500098</v>
      </c>
      <c r="C7" s="13">
        <v>8000</v>
      </c>
      <c r="D7" s="13">
        <v>1500800079</v>
      </c>
      <c r="E7" s="13">
        <v>1100069016</v>
      </c>
      <c r="F7" s="13" t="s">
        <v>15</v>
      </c>
      <c r="G7" s="13" t="s">
        <v>15</v>
      </c>
      <c r="H7" s="13" t="s">
        <v>0</v>
      </c>
      <c r="I7" s="11">
        <v>99614.15</v>
      </c>
      <c r="J7" s="13" t="s">
        <v>86</v>
      </c>
      <c r="K7" s="17">
        <v>1100326536150510</v>
      </c>
      <c r="L7" s="75"/>
    </row>
    <row r="8" spans="1:13" x14ac:dyDescent="0.3">
      <c r="A8" s="13">
        <v>3</v>
      </c>
      <c r="B8" s="13">
        <v>1500500098</v>
      </c>
      <c r="C8" s="13">
        <v>8000</v>
      </c>
      <c r="D8" s="13">
        <v>1500800079</v>
      </c>
      <c r="E8" s="13">
        <v>1100069018</v>
      </c>
      <c r="F8" s="13" t="s">
        <v>15</v>
      </c>
      <c r="G8" s="13" t="s">
        <v>15</v>
      </c>
      <c r="H8" s="13" t="s">
        <v>0</v>
      </c>
      <c r="I8" s="11">
        <v>99614.15</v>
      </c>
      <c r="J8" s="13" t="s">
        <v>86</v>
      </c>
      <c r="K8" s="17">
        <v>1100326618150510</v>
      </c>
      <c r="L8" s="76"/>
    </row>
    <row r="9" spans="1:13" ht="19.5" thickBot="1" x14ac:dyDescent="0.35">
      <c r="A9" s="13"/>
      <c r="B9" s="13"/>
      <c r="C9" s="13"/>
      <c r="D9" s="13"/>
      <c r="E9" s="13"/>
      <c r="F9" s="13"/>
      <c r="G9" s="13"/>
      <c r="H9" s="13"/>
      <c r="I9" s="22">
        <f>SUM(I6:I8)</f>
        <v>99614.15</v>
      </c>
      <c r="J9" s="86" t="s">
        <v>215</v>
      </c>
      <c r="K9" s="87"/>
      <c r="L9" s="88"/>
    </row>
    <row r="10" spans="1:13" ht="19.5" thickTop="1" x14ac:dyDescent="0.3">
      <c r="A10" s="13">
        <v>4</v>
      </c>
      <c r="B10" s="13">
        <v>1500500933</v>
      </c>
      <c r="C10" s="13">
        <v>8000</v>
      </c>
      <c r="D10" s="13">
        <v>1500800079</v>
      </c>
      <c r="E10" s="13">
        <v>1200058505</v>
      </c>
      <c r="F10" s="13" t="s">
        <v>87</v>
      </c>
      <c r="G10" s="13" t="s">
        <v>87</v>
      </c>
      <c r="H10" s="13" t="s">
        <v>2</v>
      </c>
      <c r="I10" s="20">
        <v>-418.07</v>
      </c>
      <c r="J10" s="13" t="s">
        <v>88</v>
      </c>
      <c r="K10" s="17">
        <v>1200098993150510</v>
      </c>
      <c r="L10" s="74" t="s">
        <v>162</v>
      </c>
    </row>
    <row r="11" spans="1:13" x14ac:dyDescent="0.3">
      <c r="A11" s="13">
        <v>5</v>
      </c>
      <c r="B11" s="13">
        <v>1500500933</v>
      </c>
      <c r="C11" s="13">
        <v>8000</v>
      </c>
      <c r="D11" s="13">
        <v>1500800079</v>
      </c>
      <c r="E11" s="13">
        <v>1100064050</v>
      </c>
      <c r="F11" s="13" t="s">
        <v>87</v>
      </c>
      <c r="G11" s="13" t="s">
        <v>87</v>
      </c>
      <c r="H11" s="13" t="s">
        <v>0</v>
      </c>
      <c r="I11" s="11">
        <v>418.07</v>
      </c>
      <c r="J11" s="13" t="s">
        <v>88</v>
      </c>
      <c r="K11" s="17">
        <v>1100300200150510</v>
      </c>
      <c r="L11" s="75"/>
    </row>
    <row r="12" spans="1:13" x14ac:dyDescent="0.3">
      <c r="A12" s="13">
        <v>6</v>
      </c>
      <c r="B12" s="13">
        <v>1500500933</v>
      </c>
      <c r="C12" s="13">
        <v>8000</v>
      </c>
      <c r="D12" s="13">
        <v>1500800079</v>
      </c>
      <c r="E12" s="13">
        <v>1100064074</v>
      </c>
      <c r="F12" s="13" t="s">
        <v>87</v>
      </c>
      <c r="G12" s="13" t="s">
        <v>87</v>
      </c>
      <c r="H12" s="13" t="s">
        <v>0</v>
      </c>
      <c r="I12" s="11">
        <v>418.07</v>
      </c>
      <c r="J12" s="13" t="s">
        <v>88</v>
      </c>
      <c r="K12" s="17">
        <v>1100300402150510</v>
      </c>
      <c r="L12" s="76"/>
    </row>
    <row r="13" spans="1:13" ht="19.5" thickBot="1" x14ac:dyDescent="0.35">
      <c r="A13" s="13"/>
      <c r="B13" s="13"/>
      <c r="C13" s="13"/>
      <c r="D13" s="13"/>
      <c r="E13" s="13"/>
      <c r="F13" s="13"/>
      <c r="G13" s="13"/>
      <c r="H13" s="13"/>
      <c r="I13" s="22">
        <f>SUM(I10:I12)</f>
        <v>418.07</v>
      </c>
      <c r="J13" s="86" t="s">
        <v>216</v>
      </c>
      <c r="K13" s="87"/>
      <c r="L13" s="88"/>
    </row>
    <row r="14" spans="1:13" ht="19.5" thickTop="1" x14ac:dyDescent="0.3">
      <c r="A14" s="13">
        <v>7</v>
      </c>
      <c r="B14" s="13">
        <v>1500500936</v>
      </c>
      <c r="C14" s="13">
        <v>8000</v>
      </c>
      <c r="D14" s="13">
        <v>1500800079</v>
      </c>
      <c r="E14" s="13">
        <v>1200047700</v>
      </c>
      <c r="F14" s="13" t="s">
        <v>80</v>
      </c>
      <c r="G14" s="13" t="s">
        <v>80</v>
      </c>
      <c r="H14" s="13" t="s">
        <v>2</v>
      </c>
      <c r="I14" s="20">
        <v>-37477.89</v>
      </c>
      <c r="J14" s="13" t="s">
        <v>89</v>
      </c>
      <c r="K14" s="17">
        <v>1200105695150510</v>
      </c>
      <c r="L14" s="32" t="s">
        <v>161</v>
      </c>
    </row>
    <row r="15" spans="1:13" ht="19.5" thickBot="1" x14ac:dyDescent="0.35">
      <c r="A15" s="13"/>
      <c r="B15" s="13"/>
      <c r="C15" s="13"/>
      <c r="D15" s="13"/>
      <c r="E15" s="13"/>
      <c r="F15" s="13"/>
      <c r="G15" s="13"/>
      <c r="H15" s="13"/>
      <c r="I15" s="22">
        <f>SUM(I14)</f>
        <v>-37477.89</v>
      </c>
      <c r="J15" s="86" t="s">
        <v>217</v>
      </c>
      <c r="K15" s="87"/>
      <c r="L15" s="88"/>
    </row>
    <row r="16" spans="1:13" ht="19.5" thickTop="1" x14ac:dyDescent="0.3">
      <c r="A16" s="13">
        <v>8</v>
      </c>
      <c r="B16" s="13">
        <v>1500500942</v>
      </c>
      <c r="C16" s="13">
        <v>8000</v>
      </c>
      <c r="D16" s="13">
        <v>1500800079</v>
      </c>
      <c r="E16" s="13">
        <v>1200038404</v>
      </c>
      <c r="F16" s="13" t="s">
        <v>90</v>
      </c>
      <c r="G16" s="13" t="s">
        <v>90</v>
      </c>
      <c r="H16" s="13" t="s">
        <v>2</v>
      </c>
      <c r="I16" s="20">
        <v>-291</v>
      </c>
      <c r="J16" s="13" t="s">
        <v>91</v>
      </c>
      <c r="K16" s="17">
        <v>1200058000150510</v>
      </c>
      <c r="L16" s="74" t="s">
        <v>173</v>
      </c>
    </row>
    <row r="17" spans="1:12" x14ac:dyDescent="0.3">
      <c r="A17" s="13">
        <v>9</v>
      </c>
      <c r="B17" s="13">
        <v>1500500942</v>
      </c>
      <c r="C17" s="13">
        <v>8000</v>
      </c>
      <c r="D17" s="13">
        <v>1500800079</v>
      </c>
      <c r="E17" s="13">
        <v>1100010071</v>
      </c>
      <c r="F17" s="13" t="s">
        <v>90</v>
      </c>
      <c r="G17" s="13" t="s">
        <v>90</v>
      </c>
      <c r="H17" s="13" t="s">
        <v>0</v>
      </c>
      <c r="I17" s="11">
        <v>291</v>
      </c>
      <c r="J17" s="13" t="s">
        <v>91</v>
      </c>
      <c r="K17" s="17">
        <v>1100160775150510</v>
      </c>
      <c r="L17" s="75"/>
    </row>
    <row r="18" spans="1:12" x14ac:dyDescent="0.3">
      <c r="A18" s="13">
        <v>10</v>
      </c>
      <c r="B18" s="13">
        <v>1500500942</v>
      </c>
      <c r="C18" s="13">
        <v>8000</v>
      </c>
      <c r="D18" s="13">
        <v>1500800079</v>
      </c>
      <c r="E18" s="13">
        <v>1900000812</v>
      </c>
      <c r="F18" s="13" t="s">
        <v>90</v>
      </c>
      <c r="G18" s="13" t="s">
        <v>90</v>
      </c>
      <c r="H18" s="13" t="s">
        <v>85</v>
      </c>
      <c r="I18" s="11">
        <v>-291</v>
      </c>
      <c r="J18" s="13" t="s">
        <v>91</v>
      </c>
      <c r="K18" s="17"/>
      <c r="L18" s="76"/>
    </row>
    <row r="19" spans="1:12" ht="19.5" thickBot="1" x14ac:dyDescent="0.35">
      <c r="A19" s="13"/>
      <c r="B19" s="13"/>
      <c r="C19" s="13"/>
      <c r="D19" s="13"/>
      <c r="E19" s="13"/>
      <c r="F19" s="13"/>
      <c r="G19" s="13"/>
      <c r="H19" s="13"/>
      <c r="I19" s="22">
        <f>SUM(I16:I18)</f>
        <v>-291</v>
      </c>
      <c r="J19" s="86" t="s">
        <v>218</v>
      </c>
      <c r="K19" s="87"/>
      <c r="L19" s="88"/>
    </row>
    <row r="20" spans="1:12" ht="20.25" thickTop="1" thickBot="1" x14ac:dyDescent="0.35">
      <c r="A20" s="57" t="s">
        <v>174</v>
      </c>
      <c r="B20" s="58"/>
      <c r="C20" s="58"/>
      <c r="D20" s="58"/>
      <c r="E20" s="58"/>
      <c r="F20" s="58"/>
      <c r="G20" s="58"/>
      <c r="H20" s="59"/>
      <c r="I20" s="27">
        <f>I9+I13+I15+I19</f>
        <v>62263.33</v>
      </c>
      <c r="J20" s="21"/>
      <c r="K20" s="33"/>
      <c r="L20" s="33"/>
    </row>
    <row r="21" spans="1:12" ht="19.5" thickTop="1" x14ac:dyDescent="0.3"/>
  </sheetData>
  <mergeCells count="12">
    <mergeCell ref="L16:L18"/>
    <mergeCell ref="A20:H20"/>
    <mergeCell ref="A1:L1"/>
    <mergeCell ref="A2:L2"/>
    <mergeCell ref="A3:L3"/>
    <mergeCell ref="A4:L4"/>
    <mergeCell ref="L10:L12"/>
    <mergeCell ref="L6:L8"/>
    <mergeCell ref="J9:L9"/>
    <mergeCell ref="J13:L13"/>
    <mergeCell ref="J15:L15"/>
    <mergeCell ref="J19:L19"/>
  </mergeCells>
  <pageMargins left="0.27559055118110237" right="0.31496062992125984" top="0.74803149606299213" bottom="0.74803149606299213" header="0.31496062992125984" footer="0.31496062992125984"/>
  <pageSetup paperSize="9" scale="7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workbookViewId="0">
      <selection activeCell="J7" sqref="J7:L7"/>
    </sheetView>
  </sheetViews>
  <sheetFormatPr defaultRowHeight="18.75" x14ac:dyDescent="0.3"/>
  <cols>
    <col min="1" max="1" width="4.125" style="1" customWidth="1"/>
    <col min="2" max="2" width="12" style="1" customWidth="1"/>
    <col min="3" max="3" width="6.25" style="1" customWidth="1"/>
    <col min="4" max="4" width="9.625" style="1" bestFit="1" customWidth="1"/>
    <col min="5" max="5" width="10.875" style="1" bestFit="1" customWidth="1"/>
    <col min="6" max="6" width="8.625" style="1" bestFit="1" customWidth="1"/>
    <col min="7" max="7" width="11" style="1" bestFit="1" customWidth="1"/>
    <col min="8" max="8" width="6" style="1" bestFit="1" customWidth="1"/>
    <col min="9" max="9" width="9.125" style="3" bestFit="1" customWidth="1"/>
    <col min="10" max="10" width="9.625" style="1" bestFit="1" customWidth="1"/>
    <col min="11" max="11" width="20.625" style="1" customWidth="1"/>
    <col min="12" max="12" width="14.75" style="1" customWidth="1"/>
    <col min="13" max="13" width="9" style="1"/>
    <col min="14" max="14" width="17.125" style="1" bestFit="1" customWidth="1"/>
    <col min="15" max="16384" width="9" style="1"/>
  </cols>
  <sheetData>
    <row r="1" spans="1:13" x14ac:dyDescent="0.3">
      <c r="A1" s="60" t="s">
        <v>153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4"/>
    </row>
    <row r="2" spans="1:13" x14ac:dyDescent="0.3">
      <c r="A2" s="61" t="s">
        <v>151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5"/>
    </row>
    <row r="3" spans="1:13" x14ac:dyDescent="0.3">
      <c r="A3" s="60" t="s">
        <v>152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4"/>
    </row>
    <row r="4" spans="1:13" x14ac:dyDescent="0.3">
      <c r="A4" s="62" t="s">
        <v>188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3" ht="75" x14ac:dyDescent="0.3">
      <c r="A5" s="6" t="s">
        <v>139</v>
      </c>
      <c r="B5" s="7" t="s">
        <v>141</v>
      </c>
      <c r="C5" s="6" t="s">
        <v>140</v>
      </c>
      <c r="D5" s="8" t="s">
        <v>143</v>
      </c>
      <c r="E5" s="7" t="s">
        <v>144</v>
      </c>
      <c r="F5" s="8" t="s">
        <v>145</v>
      </c>
      <c r="G5" s="8" t="s">
        <v>146</v>
      </c>
      <c r="H5" s="6" t="s">
        <v>147</v>
      </c>
      <c r="I5" s="9" t="s">
        <v>148</v>
      </c>
      <c r="J5" s="8" t="s">
        <v>142</v>
      </c>
      <c r="K5" s="6" t="s">
        <v>149</v>
      </c>
      <c r="L5" s="6" t="s">
        <v>150</v>
      </c>
    </row>
    <row r="6" spans="1:13" x14ac:dyDescent="0.3">
      <c r="A6" s="13">
        <v>1</v>
      </c>
      <c r="B6" s="13">
        <v>1500500087</v>
      </c>
      <c r="C6" s="13">
        <v>6500</v>
      </c>
      <c r="D6" s="13">
        <v>1500800068</v>
      </c>
      <c r="E6" s="13">
        <v>1200042800</v>
      </c>
      <c r="F6" s="13" t="s">
        <v>120</v>
      </c>
      <c r="G6" s="13" t="s">
        <v>120</v>
      </c>
      <c r="H6" s="13" t="s">
        <v>2</v>
      </c>
      <c r="I6" s="11">
        <v>-22640.77</v>
      </c>
      <c r="J6" s="13" t="s">
        <v>121</v>
      </c>
      <c r="K6" s="17">
        <v>1200089466150510</v>
      </c>
      <c r="L6" s="32" t="s">
        <v>161</v>
      </c>
    </row>
    <row r="7" spans="1:13" ht="19.5" thickBot="1" x14ac:dyDescent="0.35">
      <c r="A7" s="13"/>
      <c r="B7" s="13"/>
      <c r="C7" s="13"/>
      <c r="D7" s="13"/>
      <c r="E7" s="13"/>
      <c r="F7" s="13"/>
      <c r="G7" s="13"/>
      <c r="H7" s="13"/>
      <c r="I7" s="22">
        <f>SUM(I6:I6)</f>
        <v>-22640.77</v>
      </c>
      <c r="J7" s="86" t="s">
        <v>212</v>
      </c>
      <c r="K7" s="87"/>
      <c r="L7" s="88"/>
    </row>
    <row r="8" spans="1:13" ht="19.5" thickTop="1" x14ac:dyDescent="0.3">
      <c r="A8" s="13">
        <v>2</v>
      </c>
      <c r="B8" s="13">
        <v>1500500520</v>
      </c>
      <c r="C8" s="13">
        <v>6500</v>
      </c>
      <c r="D8" s="13">
        <v>1500800068</v>
      </c>
      <c r="E8" s="13">
        <v>1100045318</v>
      </c>
      <c r="F8" s="13" t="s">
        <v>122</v>
      </c>
      <c r="G8" s="13" t="s">
        <v>122</v>
      </c>
      <c r="H8" s="13" t="s">
        <v>0</v>
      </c>
      <c r="I8" s="20">
        <v>2061.25</v>
      </c>
      <c r="J8" s="13" t="s">
        <v>123</v>
      </c>
      <c r="K8" s="17">
        <v>1100216244150510</v>
      </c>
      <c r="L8" s="74" t="s">
        <v>162</v>
      </c>
    </row>
    <row r="9" spans="1:13" x14ac:dyDescent="0.3">
      <c r="A9" s="13">
        <v>3</v>
      </c>
      <c r="B9" s="13">
        <v>1500500520</v>
      </c>
      <c r="C9" s="13">
        <v>6500</v>
      </c>
      <c r="D9" s="13">
        <v>1500800068</v>
      </c>
      <c r="E9" s="13">
        <v>1200042249</v>
      </c>
      <c r="F9" s="13" t="s">
        <v>124</v>
      </c>
      <c r="G9" s="13" t="s">
        <v>124</v>
      </c>
      <c r="H9" s="13" t="s">
        <v>2</v>
      </c>
      <c r="I9" s="11">
        <v>-2061.25</v>
      </c>
      <c r="J9" s="13" t="s">
        <v>123</v>
      </c>
      <c r="K9" s="17">
        <v>1200074867150510</v>
      </c>
      <c r="L9" s="75"/>
    </row>
    <row r="10" spans="1:13" x14ac:dyDescent="0.3">
      <c r="A10" s="13">
        <v>4</v>
      </c>
      <c r="B10" s="13">
        <v>1500500520</v>
      </c>
      <c r="C10" s="13">
        <v>6500</v>
      </c>
      <c r="D10" s="13">
        <v>1500800068</v>
      </c>
      <c r="E10" s="13">
        <v>1100047721</v>
      </c>
      <c r="F10" s="13" t="s">
        <v>124</v>
      </c>
      <c r="G10" s="13" t="s">
        <v>124</v>
      </c>
      <c r="H10" s="13" t="s">
        <v>0</v>
      </c>
      <c r="I10" s="11">
        <v>2061.25</v>
      </c>
      <c r="J10" s="13" t="s">
        <v>123</v>
      </c>
      <c r="K10" s="17">
        <v>1100216426150510</v>
      </c>
      <c r="L10" s="76"/>
    </row>
    <row r="11" spans="1:13" ht="19.5" thickBot="1" x14ac:dyDescent="0.35">
      <c r="A11" s="13"/>
      <c r="B11" s="13"/>
      <c r="C11" s="13"/>
      <c r="D11" s="13"/>
      <c r="E11" s="13"/>
      <c r="F11" s="13"/>
      <c r="G11" s="13"/>
      <c r="H11" s="13"/>
      <c r="I11" s="22">
        <f>SUM(I8:I10)</f>
        <v>2061.25</v>
      </c>
      <c r="J11" s="86" t="s">
        <v>213</v>
      </c>
      <c r="K11" s="87"/>
      <c r="L11" s="88"/>
    </row>
    <row r="12" spans="1:13" ht="19.5" thickTop="1" x14ac:dyDescent="0.3">
      <c r="A12" s="13">
        <v>5</v>
      </c>
      <c r="B12" s="13">
        <v>1500500522</v>
      </c>
      <c r="C12" s="13">
        <v>6500</v>
      </c>
      <c r="D12" s="13">
        <v>1500800068</v>
      </c>
      <c r="E12" s="13">
        <v>1100049191</v>
      </c>
      <c r="F12" s="13" t="s">
        <v>16</v>
      </c>
      <c r="G12" s="13" t="s">
        <v>16</v>
      </c>
      <c r="H12" s="13" t="s">
        <v>0</v>
      </c>
      <c r="I12" s="20">
        <v>838.08</v>
      </c>
      <c r="J12" s="13" t="s">
        <v>125</v>
      </c>
      <c r="K12" s="17">
        <v>1100285514150510</v>
      </c>
      <c r="L12" s="74" t="s">
        <v>162</v>
      </c>
    </row>
    <row r="13" spans="1:13" x14ac:dyDescent="0.3">
      <c r="A13" s="13">
        <v>6</v>
      </c>
      <c r="B13" s="13">
        <v>1500500522</v>
      </c>
      <c r="C13" s="13">
        <v>6500</v>
      </c>
      <c r="D13" s="13">
        <v>1500800068</v>
      </c>
      <c r="E13" s="13">
        <v>1200056139</v>
      </c>
      <c r="F13" s="13" t="s">
        <v>126</v>
      </c>
      <c r="G13" s="13" t="s">
        <v>126</v>
      </c>
      <c r="H13" s="13" t="s">
        <v>2</v>
      </c>
      <c r="I13" s="11">
        <v>-838.08</v>
      </c>
      <c r="J13" s="13" t="s">
        <v>125</v>
      </c>
      <c r="K13" s="17">
        <v>1200094792150510</v>
      </c>
      <c r="L13" s="75"/>
    </row>
    <row r="14" spans="1:13" x14ac:dyDescent="0.3">
      <c r="A14" s="13">
        <v>7</v>
      </c>
      <c r="B14" s="13">
        <v>1500500522</v>
      </c>
      <c r="C14" s="13">
        <v>6500</v>
      </c>
      <c r="D14" s="13">
        <v>1500800068</v>
      </c>
      <c r="E14" s="13">
        <v>1100057357</v>
      </c>
      <c r="F14" s="13" t="s">
        <v>126</v>
      </c>
      <c r="G14" s="13" t="s">
        <v>126</v>
      </c>
      <c r="H14" s="13" t="s">
        <v>0</v>
      </c>
      <c r="I14" s="11">
        <v>838.08</v>
      </c>
      <c r="J14" s="13" t="s">
        <v>125</v>
      </c>
      <c r="K14" s="17">
        <v>1100285812150510</v>
      </c>
      <c r="L14" s="76"/>
    </row>
    <row r="15" spans="1:13" ht="19.5" thickBot="1" x14ac:dyDescent="0.35">
      <c r="A15" s="13"/>
      <c r="B15" s="13"/>
      <c r="C15" s="13"/>
      <c r="D15" s="13"/>
      <c r="E15" s="13"/>
      <c r="F15" s="13"/>
      <c r="G15" s="13"/>
      <c r="H15" s="13"/>
      <c r="I15" s="22">
        <f>SUM(I12:I14)</f>
        <v>838.08</v>
      </c>
      <c r="J15" s="86" t="s">
        <v>214</v>
      </c>
      <c r="K15" s="87"/>
      <c r="L15" s="88"/>
    </row>
    <row r="16" spans="1:13" ht="20.25" thickTop="1" thickBot="1" x14ac:dyDescent="0.35">
      <c r="A16" s="57" t="s">
        <v>172</v>
      </c>
      <c r="B16" s="58"/>
      <c r="C16" s="58"/>
      <c r="D16" s="58"/>
      <c r="E16" s="58"/>
      <c r="F16" s="58"/>
      <c r="G16" s="58"/>
      <c r="H16" s="59"/>
      <c r="I16" s="27">
        <f>I7+I11+I15</f>
        <v>-19741.439999999999</v>
      </c>
      <c r="J16" s="21"/>
      <c r="K16" s="33"/>
      <c r="L16" s="33"/>
    </row>
    <row r="17" ht="19.5" thickTop="1" x14ac:dyDescent="0.3"/>
  </sheetData>
  <mergeCells count="10">
    <mergeCell ref="A1:L1"/>
    <mergeCell ref="A2:L2"/>
    <mergeCell ref="A3:L3"/>
    <mergeCell ref="A4:L4"/>
    <mergeCell ref="A16:H16"/>
    <mergeCell ref="L8:L10"/>
    <mergeCell ref="L12:L14"/>
    <mergeCell ref="J7:L7"/>
    <mergeCell ref="J11:L11"/>
    <mergeCell ref="J15:L15"/>
  </mergeCells>
  <pageMargins left="0.45" right="0.31496062992125984" top="0.74803149606299213" bottom="0.74803149606299213" header="0.31496062992125984" footer="0.31496062992125984"/>
  <pageSetup paperSize="9" scale="7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workbookViewId="0">
      <selection activeCell="J7" sqref="J7:L7"/>
    </sheetView>
  </sheetViews>
  <sheetFormatPr defaultRowHeight="18.75" x14ac:dyDescent="0.3"/>
  <cols>
    <col min="1" max="1" width="4.125" style="1" customWidth="1"/>
    <col min="2" max="2" width="12" style="1" customWidth="1"/>
    <col min="3" max="3" width="6.25" style="1" customWidth="1"/>
    <col min="4" max="4" width="9.625" style="1" bestFit="1" customWidth="1"/>
    <col min="5" max="5" width="10.875" style="1" bestFit="1" customWidth="1"/>
    <col min="6" max="6" width="8.625" style="1" bestFit="1" customWidth="1"/>
    <col min="7" max="7" width="11" style="1" bestFit="1" customWidth="1"/>
    <col min="8" max="8" width="6" style="1" bestFit="1" customWidth="1"/>
    <col min="9" max="9" width="9.125" style="3" bestFit="1" customWidth="1"/>
    <col min="10" max="10" width="9.625" style="1" bestFit="1" customWidth="1"/>
    <col min="11" max="11" width="20.625" style="1" customWidth="1"/>
    <col min="12" max="12" width="14.75" style="1" customWidth="1"/>
    <col min="13" max="13" width="9" style="1"/>
    <col min="14" max="14" width="17.125" style="1" bestFit="1" customWidth="1"/>
    <col min="15" max="16384" width="9" style="1"/>
  </cols>
  <sheetData>
    <row r="1" spans="1:13" x14ac:dyDescent="0.3">
      <c r="A1" s="60" t="s">
        <v>153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4"/>
    </row>
    <row r="2" spans="1:13" x14ac:dyDescent="0.3">
      <c r="A2" s="61" t="s">
        <v>151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5"/>
    </row>
    <row r="3" spans="1:13" x14ac:dyDescent="0.3">
      <c r="A3" s="60" t="s">
        <v>152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4"/>
    </row>
    <row r="4" spans="1:13" x14ac:dyDescent="0.3">
      <c r="A4" s="62" t="s">
        <v>188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3" ht="75" x14ac:dyDescent="0.3">
      <c r="A5" s="6" t="s">
        <v>139</v>
      </c>
      <c r="B5" s="7" t="s">
        <v>141</v>
      </c>
      <c r="C5" s="6" t="s">
        <v>140</v>
      </c>
      <c r="D5" s="8" t="s">
        <v>143</v>
      </c>
      <c r="E5" s="7" t="s">
        <v>144</v>
      </c>
      <c r="F5" s="8" t="s">
        <v>145</v>
      </c>
      <c r="G5" s="8" t="s">
        <v>146</v>
      </c>
      <c r="H5" s="6" t="s">
        <v>147</v>
      </c>
      <c r="I5" s="9" t="s">
        <v>148</v>
      </c>
      <c r="J5" s="8" t="s">
        <v>142</v>
      </c>
      <c r="K5" s="6" t="s">
        <v>149</v>
      </c>
      <c r="L5" s="6" t="s">
        <v>150</v>
      </c>
    </row>
    <row r="6" spans="1:13" x14ac:dyDescent="0.3">
      <c r="A6" s="13">
        <v>1</v>
      </c>
      <c r="B6" s="13">
        <v>1500500080</v>
      </c>
      <c r="C6" s="13">
        <v>5700</v>
      </c>
      <c r="D6" s="13">
        <v>1500800061</v>
      </c>
      <c r="E6" s="13">
        <v>1100027322</v>
      </c>
      <c r="F6" s="13" t="s">
        <v>38</v>
      </c>
      <c r="G6" s="13" t="s">
        <v>38</v>
      </c>
      <c r="H6" s="13" t="s">
        <v>0</v>
      </c>
      <c r="I6" s="11">
        <v>29935.7</v>
      </c>
      <c r="J6" s="13" t="s">
        <v>52</v>
      </c>
      <c r="K6" s="17">
        <v>1100122649150510</v>
      </c>
      <c r="L6" s="13" t="s">
        <v>158</v>
      </c>
    </row>
    <row r="7" spans="1:13" ht="19.5" thickBot="1" x14ac:dyDescent="0.35">
      <c r="A7" s="13"/>
      <c r="B7" s="13"/>
      <c r="C7" s="13"/>
      <c r="D7" s="13"/>
      <c r="E7" s="13"/>
      <c r="F7" s="13"/>
      <c r="G7" s="13"/>
      <c r="H7" s="13"/>
      <c r="I7" s="22">
        <f>SUM(I6:I6)</f>
        <v>29935.7</v>
      </c>
      <c r="J7" s="86" t="s">
        <v>207</v>
      </c>
      <c r="K7" s="87"/>
      <c r="L7" s="88"/>
    </row>
    <row r="8" spans="1:13" ht="19.5" thickTop="1" x14ac:dyDescent="0.3">
      <c r="A8" s="13">
        <v>2</v>
      </c>
      <c r="B8" s="13">
        <v>1500500261</v>
      </c>
      <c r="C8" s="13">
        <v>5700</v>
      </c>
      <c r="D8" s="13">
        <v>1500800061</v>
      </c>
      <c r="E8" s="13">
        <v>1100004886</v>
      </c>
      <c r="F8" s="13" t="s">
        <v>46</v>
      </c>
      <c r="G8" s="13" t="s">
        <v>46</v>
      </c>
      <c r="H8" s="13" t="s">
        <v>0</v>
      </c>
      <c r="I8" s="20">
        <v>338.07</v>
      </c>
      <c r="J8" s="13" t="s">
        <v>53</v>
      </c>
      <c r="K8" s="17">
        <v>1100065887150510</v>
      </c>
      <c r="L8" s="23" t="s">
        <v>156</v>
      </c>
    </row>
    <row r="9" spans="1:13" x14ac:dyDescent="0.3">
      <c r="A9" s="13">
        <v>3</v>
      </c>
      <c r="B9" s="13">
        <v>1500500261</v>
      </c>
      <c r="C9" s="13">
        <v>5700</v>
      </c>
      <c r="D9" s="13">
        <v>1500800061</v>
      </c>
      <c r="E9" s="13">
        <v>1100007074</v>
      </c>
      <c r="F9" s="13" t="s">
        <v>45</v>
      </c>
      <c r="G9" s="13" t="s">
        <v>45</v>
      </c>
      <c r="H9" s="13" t="s">
        <v>0</v>
      </c>
      <c r="I9" s="11">
        <v>2677.2</v>
      </c>
      <c r="J9" s="13" t="s">
        <v>54</v>
      </c>
      <c r="K9" s="17">
        <v>1100066306150510</v>
      </c>
      <c r="L9" s="69" t="s">
        <v>155</v>
      </c>
    </row>
    <row r="10" spans="1:13" x14ac:dyDescent="0.3">
      <c r="A10" s="13">
        <v>4</v>
      </c>
      <c r="B10" s="13">
        <v>1500500261</v>
      </c>
      <c r="C10" s="13">
        <v>5700</v>
      </c>
      <c r="D10" s="13">
        <v>1500800061</v>
      </c>
      <c r="E10" s="13">
        <v>1200007558</v>
      </c>
      <c r="F10" s="13" t="s">
        <v>44</v>
      </c>
      <c r="G10" s="13" t="s">
        <v>44</v>
      </c>
      <c r="H10" s="13" t="s">
        <v>2</v>
      </c>
      <c r="I10" s="11">
        <v>-2822.7</v>
      </c>
      <c r="J10" s="13" t="s">
        <v>55</v>
      </c>
      <c r="K10" s="17">
        <v>1200026361150510</v>
      </c>
      <c r="L10" s="70"/>
    </row>
    <row r="11" spans="1:13" x14ac:dyDescent="0.3">
      <c r="A11" s="13">
        <v>5</v>
      </c>
      <c r="B11" s="13">
        <v>1500500261</v>
      </c>
      <c r="C11" s="13">
        <v>5700</v>
      </c>
      <c r="D11" s="13">
        <v>1500800061</v>
      </c>
      <c r="E11" s="13">
        <v>1100034731</v>
      </c>
      <c r="F11" s="13" t="s">
        <v>28</v>
      </c>
      <c r="G11" s="13" t="s">
        <v>28</v>
      </c>
      <c r="H11" s="13" t="s">
        <v>0</v>
      </c>
      <c r="I11" s="11">
        <v>17442.54</v>
      </c>
      <c r="J11" s="13" t="s">
        <v>56</v>
      </c>
      <c r="K11" s="17">
        <v>1100227884150510</v>
      </c>
      <c r="L11" s="74" t="s">
        <v>162</v>
      </c>
    </row>
    <row r="12" spans="1:13" x14ac:dyDescent="0.3">
      <c r="A12" s="13">
        <v>6</v>
      </c>
      <c r="B12" s="13">
        <v>1500500261</v>
      </c>
      <c r="C12" s="13">
        <v>5700</v>
      </c>
      <c r="D12" s="13">
        <v>1500800061</v>
      </c>
      <c r="E12" s="13">
        <v>1100036891</v>
      </c>
      <c r="F12" s="13" t="s">
        <v>28</v>
      </c>
      <c r="G12" s="13" t="s">
        <v>28</v>
      </c>
      <c r="H12" s="13" t="s">
        <v>0</v>
      </c>
      <c r="I12" s="11">
        <v>17442.54</v>
      </c>
      <c r="J12" s="13" t="s">
        <v>56</v>
      </c>
      <c r="K12" s="17">
        <v>1100220307150510</v>
      </c>
      <c r="L12" s="75"/>
    </row>
    <row r="13" spans="1:13" x14ac:dyDescent="0.3">
      <c r="A13" s="13">
        <v>7</v>
      </c>
      <c r="B13" s="13">
        <v>1500500261</v>
      </c>
      <c r="C13" s="13">
        <v>5700</v>
      </c>
      <c r="D13" s="13">
        <v>1500800061</v>
      </c>
      <c r="E13" s="13">
        <v>1100036895</v>
      </c>
      <c r="F13" s="13" t="s">
        <v>27</v>
      </c>
      <c r="G13" s="13" t="s">
        <v>27</v>
      </c>
      <c r="H13" s="13" t="s">
        <v>0</v>
      </c>
      <c r="I13" s="11">
        <v>3743.23</v>
      </c>
      <c r="J13" s="13" t="s">
        <v>57</v>
      </c>
      <c r="K13" s="17">
        <v>1100220224150510</v>
      </c>
      <c r="L13" s="75"/>
    </row>
    <row r="14" spans="1:13" x14ac:dyDescent="0.3">
      <c r="A14" s="13">
        <v>8</v>
      </c>
      <c r="B14" s="13">
        <v>1500500261</v>
      </c>
      <c r="C14" s="13">
        <v>5700</v>
      </c>
      <c r="D14" s="13">
        <v>1500800061</v>
      </c>
      <c r="E14" s="13">
        <v>1100048401</v>
      </c>
      <c r="F14" s="13" t="s">
        <v>26</v>
      </c>
      <c r="G14" s="13" t="s">
        <v>26</v>
      </c>
      <c r="H14" s="13" t="s">
        <v>0</v>
      </c>
      <c r="I14" s="11">
        <v>14004.86</v>
      </c>
      <c r="J14" s="13" t="s">
        <v>58</v>
      </c>
      <c r="K14" s="17">
        <v>1100220167150510</v>
      </c>
      <c r="L14" s="75"/>
    </row>
    <row r="15" spans="1:13" x14ac:dyDescent="0.3">
      <c r="A15" s="13">
        <v>9</v>
      </c>
      <c r="B15" s="13">
        <v>1500500261</v>
      </c>
      <c r="C15" s="13">
        <v>5700</v>
      </c>
      <c r="D15" s="13">
        <v>1500800061</v>
      </c>
      <c r="E15" s="13">
        <v>1100048404</v>
      </c>
      <c r="F15" s="13" t="s">
        <v>25</v>
      </c>
      <c r="G15" s="13" t="s">
        <v>25</v>
      </c>
      <c r="H15" s="13" t="s">
        <v>0</v>
      </c>
      <c r="I15" s="11">
        <v>11925.18</v>
      </c>
      <c r="J15" s="13" t="s">
        <v>59</v>
      </c>
      <c r="K15" s="17">
        <v>1100219672150510</v>
      </c>
      <c r="L15" s="75"/>
    </row>
    <row r="16" spans="1:13" x14ac:dyDescent="0.3">
      <c r="A16" s="13">
        <v>10</v>
      </c>
      <c r="B16" s="13">
        <v>1500500261</v>
      </c>
      <c r="C16" s="13">
        <v>5700</v>
      </c>
      <c r="D16" s="13">
        <v>1500800061</v>
      </c>
      <c r="E16" s="13">
        <v>1200036168</v>
      </c>
      <c r="F16" s="13" t="s">
        <v>24</v>
      </c>
      <c r="G16" s="13" t="s">
        <v>24</v>
      </c>
      <c r="H16" s="13" t="s">
        <v>2</v>
      </c>
      <c r="I16" s="11">
        <v>-47115.81</v>
      </c>
      <c r="J16" s="13" t="s">
        <v>60</v>
      </c>
      <c r="K16" s="17">
        <v>1200076015150510</v>
      </c>
      <c r="L16" s="76"/>
    </row>
    <row r="17" spans="1:12" x14ac:dyDescent="0.3">
      <c r="A17" s="13">
        <v>11</v>
      </c>
      <c r="B17" s="13">
        <v>1500500261</v>
      </c>
      <c r="C17" s="13">
        <v>5700</v>
      </c>
      <c r="D17" s="13">
        <v>1500800061</v>
      </c>
      <c r="E17" s="13">
        <v>1100053048</v>
      </c>
      <c r="F17" s="13" t="s">
        <v>20</v>
      </c>
      <c r="G17" s="13" t="s">
        <v>20</v>
      </c>
      <c r="H17" s="13" t="s">
        <v>0</v>
      </c>
      <c r="I17" s="11">
        <v>8501.08</v>
      </c>
      <c r="J17" s="13" t="s">
        <v>61</v>
      </c>
      <c r="K17" s="17">
        <v>1100285192150510</v>
      </c>
      <c r="L17" s="79" t="s">
        <v>156</v>
      </c>
    </row>
    <row r="18" spans="1:12" x14ac:dyDescent="0.3">
      <c r="A18" s="13">
        <v>12</v>
      </c>
      <c r="B18" s="13">
        <v>1500500261</v>
      </c>
      <c r="C18" s="13">
        <v>5700</v>
      </c>
      <c r="D18" s="13">
        <v>1500800061</v>
      </c>
      <c r="E18" s="13">
        <v>1100049188</v>
      </c>
      <c r="F18" s="13" t="s">
        <v>19</v>
      </c>
      <c r="G18" s="13" t="s">
        <v>19</v>
      </c>
      <c r="H18" s="13" t="s">
        <v>0</v>
      </c>
      <c r="I18" s="11">
        <v>11558.52</v>
      </c>
      <c r="J18" s="13" t="s">
        <v>62</v>
      </c>
      <c r="K18" s="17">
        <v>1100285246150510</v>
      </c>
      <c r="L18" s="80"/>
    </row>
    <row r="19" spans="1:12" x14ac:dyDescent="0.3">
      <c r="A19" s="13">
        <v>13</v>
      </c>
      <c r="B19" s="13">
        <v>1500500261</v>
      </c>
      <c r="C19" s="13">
        <v>5700</v>
      </c>
      <c r="D19" s="13">
        <v>1500800061</v>
      </c>
      <c r="E19" s="13">
        <v>1100060824</v>
      </c>
      <c r="F19" s="13" t="s">
        <v>18</v>
      </c>
      <c r="G19" s="13" t="s">
        <v>18</v>
      </c>
      <c r="H19" s="13" t="s">
        <v>0</v>
      </c>
      <c r="I19" s="11">
        <v>2204.19</v>
      </c>
      <c r="J19" s="13" t="s">
        <v>63</v>
      </c>
      <c r="K19" s="17">
        <v>1100285441150510</v>
      </c>
      <c r="L19" s="77" t="s">
        <v>171</v>
      </c>
    </row>
    <row r="20" spans="1:12" x14ac:dyDescent="0.3">
      <c r="A20" s="13">
        <v>14</v>
      </c>
      <c r="B20" s="13">
        <v>1500500261</v>
      </c>
      <c r="C20" s="13">
        <v>5700</v>
      </c>
      <c r="D20" s="13">
        <v>1500800061</v>
      </c>
      <c r="E20" s="13">
        <v>1100060828</v>
      </c>
      <c r="F20" s="13" t="s">
        <v>18</v>
      </c>
      <c r="G20" s="13" t="s">
        <v>18</v>
      </c>
      <c r="H20" s="13" t="s">
        <v>0</v>
      </c>
      <c r="I20" s="11">
        <v>10656.42</v>
      </c>
      <c r="J20" s="13" t="s">
        <v>63</v>
      </c>
      <c r="K20" s="17">
        <v>1100286350150510</v>
      </c>
      <c r="L20" s="77"/>
    </row>
    <row r="21" spans="1:12" x14ac:dyDescent="0.3">
      <c r="A21" s="13">
        <v>15</v>
      </c>
      <c r="B21" s="13">
        <v>1500500261</v>
      </c>
      <c r="C21" s="13">
        <v>5700</v>
      </c>
      <c r="D21" s="13">
        <v>1500800061</v>
      </c>
      <c r="E21" s="13">
        <v>1200037780</v>
      </c>
      <c r="F21" s="13" t="s">
        <v>17</v>
      </c>
      <c r="G21" s="13" t="s">
        <v>17</v>
      </c>
      <c r="H21" s="13" t="s">
        <v>2</v>
      </c>
      <c r="I21" s="11">
        <v>-30716.02</v>
      </c>
      <c r="J21" s="13" t="s">
        <v>64</v>
      </c>
      <c r="K21" s="17">
        <v>1200096003150510</v>
      </c>
      <c r="L21" s="78"/>
    </row>
    <row r="22" spans="1:12" x14ac:dyDescent="0.3">
      <c r="A22" s="13">
        <v>16</v>
      </c>
      <c r="B22" s="13">
        <v>1500500261</v>
      </c>
      <c r="C22" s="13">
        <v>5700</v>
      </c>
      <c r="D22" s="13">
        <v>1500800061</v>
      </c>
      <c r="E22" s="13">
        <v>1100033050</v>
      </c>
      <c r="F22" s="13" t="s">
        <v>15</v>
      </c>
      <c r="G22" s="13" t="s">
        <v>15</v>
      </c>
      <c r="H22" s="13" t="s">
        <v>0</v>
      </c>
      <c r="I22" s="11">
        <v>1018.5</v>
      </c>
      <c r="J22" s="13" t="s">
        <v>65</v>
      </c>
      <c r="K22" s="17">
        <v>1100332502150510</v>
      </c>
      <c r="L22" s="79" t="s">
        <v>156</v>
      </c>
    </row>
    <row r="23" spans="1:12" x14ac:dyDescent="0.3">
      <c r="A23" s="13">
        <v>17</v>
      </c>
      <c r="B23" s="13">
        <v>1500500261</v>
      </c>
      <c r="C23" s="13">
        <v>5700</v>
      </c>
      <c r="D23" s="13">
        <v>1500800061</v>
      </c>
      <c r="E23" s="13">
        <v>1100067034</v>
      </c>
      <c r="F23" s="13" t="s">
        <v>14</v>
      </c>
      <c r="G23" s="13" t="s">
        <v>14</v>
      </c>
      <c r="H23" s="13" t="s">
        <v>0</v>
      </c>
      <c r="I23" s="11">
        <v>465.6</v>
      </c>
      <c r="J23" s="13" t="s">
        <v>66</v>
      </c>
      <c r="K23" s="17">
        <v>1100334128150510</v>
      </c>
      <c r="L23" s="80"/>
    </row>
    <row r="24" spans="1:12" x14ac:dyDescent="0.3">
      <c r="A24" s="13">
        <v>18</v>
      </c>
      <c r="B24" s="13">
        <v>1500500261</v>
      </c>
      <c r="C24" s="13">
        <v>5700</v>
      </c>
      <c r="D24" s="13">
        <v>1500800061</v>
      </c>
      <c r="E24" s="13">
        <v>1100067039</v>
      </c>
      <c r="F24" s="13" t="s">
        <v>13</v>
      </c>
      <c r="G24" s="13" t="s">
        <v>13</v>
      </c>
      <c r="H24" s="13" t="s">
        <v>0</v>
      </c>
      <c r="I24" s="11">
        <v>5566.29</v>
      </c>
      <c r="J24" s="13" t="s">
        <v>67</v>
      </c>
      <c r="K24" s="17">
        <v>1100334130150510</v>
      </c>
      <c r="L24" s="77" t="s">
        <v>171</v>
      </c>
    </row>
    <row r="25" spans="1:12" x14ac:dyDescent="0.3">
      <c r="A25" s="13">
        <v>19</v>
      </c>
      <c r="B25" s="13">
        <v>1500500261</v>
      </c>
      <c r="C25" s="13">
        <v>5700</v>
      </c>
      <c r="D25" s="13">
        <v>1500800061</v>
      </c>
      <c r="E25" s="13">
        <v>1100068957</v>
      </c>
      <c r="F25" s="13" t="s">
        <v>13</v>
      </c>
      <c r="G25" s="13" t="s">
        <v>13</v>
      </c>
      <c r="H25" s="13" t="s">
        <v>0</v>
      </c>
      <c r="I25" s="11">
        <v>1309.5</v>
      </c>
      <c r="J25" s="13" t="s">
        <v>67</v>
      </c>
      <c r="K25" s="17">
        <v>1100356662150510</v>
      </c>
      <c r="L25" s="77"/>
    </row>
    <row r="26" spans="1:12" x14ac:dyDescent="0.3">
      <c r="A26" s="13">
        <v>20</v>
      </c>
      <c r="B26" s="13">
        <v>1500500261</v>
      </c>
      <c r="C26" s="13">
        <v>5700</v>
      </c>
      <c r="D26" s="13">
        <v>1500800061</v>
      </c>
      <c r="E26" s="13">
        <v>1200058772</v>
      </c>
      <c r="F26" s="13" t="s">
        <v>12</v>
      </c>
      <c r="G26" s="13" t="s">
        <v>12</v>
      </c>
      <c r="H26" s="13" t="s">
        <v>2</v>
      </c>
      <c r="I26" s="11">
        <v>-2793.6</v>
      </c>
      <c r="J26" s="13" t="s">
        <v>68</v>
      </c>
      <c r="K26" s="17">
        <v>1200114328150510</v>
      </c>
      <c r="L26" s="78"/>
    </row>
    <row r="27" spans="1:12" x14ac:dyDescent="0.3">
      <c r="A27" s="13">
        <v>21</v>
      </c>
      <c r="B27" s="13">
        <v>1500500261</v>
      </c>
      <c r="C27" s="13">
        <v>5700</v>
      </c>
      <c r="D27" s="13">
        <v>1500800061</v>
      </c>
      <c r="E27" s="13">
        <v>1100064493</v>
      </c>
      <c r="F27" s="13" t="s">
        <v>8</v>
      </c>
      <c r="G27" s="13" t="s">
        <v>8</v>
      </c>
      <c r="H27" s="13" t="s">
        <v>0</v>
      </c>
      <c r="I27" s="11">
        <v>10073.450000000001</v>
      </c>
      <c r="J27" s="13" t="s">
        <v>69</v>
      </c>
      <c r="K27" s="17">
        <v>1100383747150510</v>
      </c>
      <c r="L27" s="23" t="s">
        <v>156</v>
      </c>
    </row>
    <row r="28" spans="1:12" x14ac:dyDescent="0.3">
      <c r="A28" s="13">
        <v>22</v>
      </c>
      <c r="B28" s="13">
        <v>1500500261</v>
      </c>
      <c r="C28" s="13">
        <v>5700</v>
      </c>
      <c r="D28" s="13">
        <v>1500800061</v>
      </c>
      <c r="E28" s="13">
        <v>1200065971</v>
      </c>
      <c r="F28" s="13" t="s">
        <v>7</v>
      </c>
      <c r="G28" s="13" t="s">
        <v>7</v>
      </c>
      <c r="H28" s="13" t="s">
        <v>2</v>
      </c>
      <c r="I28" s="11">
        <v>-21404.99</v>
      </c>
      <c r="J28" s="13" t="s">
        <v>70</v>
      </c>
      <c r="K28" s="17">
        <v>1200126222150510</v>
      </c>
      <c r="L28" s="47" t="s">
        <v>171</v>
      </c>
    </row>
    <row r="29" spans="1:12" ht="19.5" thickBot="1" x14ac:dyDescent="0.35">
      <c r="A29" s="13"/>
      <c r="B29" s="13"/>
      <c r="C29" s="13"/>
      <c r="D29" s="13"/>
      <c r="E29" s="13"/>
      <c r="F29" s="13"/>
      <c r="G29" s="13"/>
      <c r="H29" s="13"/>
      <c r="I29" s="22">
        <f>SUM(I8:I28)</f>
        <v>14074.050000000007</v>
      </c>
      <c r="J29" s="86" t="s">
        <v>208</v>
      </c>
      <c r="K29" s="87"/>
      <c r="L29" s="88"/>
    </row>
    <row r="30" spans="1:12" ht="19.5" thickTop="1" x14ac:dyDescent="0.3">
      <c r="A30" s="13">
        <v>23</v>
      </c>
      <c r="B30" s="13">
        <v>1500500262</v>
      </c>
      <c r="C30" s="13">
        <v>5700</v>
      </c>
      <c r="D30" s="13">
        <v>1500800061</v>
      </c>
      <c r="E30" s="13">
        <v>1100051184</v>
      </c>
      <c r="F30" s="13" t="s">
        <v>23</v>
      </c>
      <c r="G30" s="13" t="s">
        <v>23</v>
      </c>
      <c r="H30" s="13" t="s">
        <v>0</v>
      </c>
      <c r="I30" s="20">
        <v>5965.5</v>
      </c>
      <c r="J30" s="13" t="s">
        <v>71</v>
      </c>
      <c r="K30" s="17">
        <v>1100257964150510</v>
      </c>
      <c r="L30" s="74" t="s">
        <v>162</v>
      </c>
    </row>
    <row r="31" spans="1:12" x14ac:dyDescent="0.3">
      <c r="A31" s="13">
        <v>24</v>
      </c>
      <c r="B31" s="13">
        <v>1500500262</v>
      </c>
      <c r="C31" s="13">
        <v>5700</v>
      </c>
      <c r="D31" s="13">
        <v>1500800061</v>
      </c>
      <c r="E31" s="13">
        <v>1100054043</v>
      </c>
      <c r="F31" s="13" t="s">
        <v>22</v>
      </c>
      <c r="G31" s="13" t="s">
        <v>22</v>
      </c>
      <c r="H31" s="13" t="s">
        <v>0</v>
      </c>
      <c r="I31" s="11">
        <v>2037</v>
      </c>
      <c r="J31" s="13" t="s">
        <v>71</v>
      </c>
      <c r="K31" s="17">
        <v>1100262187150510</v>
      </c>
      <c r="L31" s="75"/>
    </row>
    <row r="32" spans="1:12" x14ac:dyDescent="0.3">
      <c r="A32" s="13">
        <v>25</v>
      </c>
      <c r="B32" s="13">
        <v>1500500262</v>
      </c>
      <c r="C32" s="13">
        <v>5700</v>
      </c>
      <c r="D32" s="13">
        <v>1500800061</v>
      </c>
      <c r="E32" s="13">
        <v>1100056611</v>
      </c>
      <c r="F32" s="13" t="s">
        <v>22</v>
      </c>
      <c r="G32" s="13" t="s">
        <v>22</v>
      </c>
      <c r="H32" s="13" t="s">
        <v>0</v>
      </c>
      <c r="I32" s="11">
        <v>2037</v>
      </c>
      <c r="J32" s="13" t="s">
        <v>71</v>
      </c>
      <c r="K32" s="17">
        <v>1100240126150510</v>
      </c>
      <c r="L32" s="75"/>
    </row>
    <row r="33" spans="1:12" x14ac:dyDescent="0.3">
      <c r="A33" s="13">
        <v>26</v>
      </c>
      <c r="B33" s="13">
        <v>1500500262</v>
      </c>
      <c r="C33" s="13">
        <v>5700</v>
      </c>
      <c r="D33" s="13">
        <v>1500800061</v>
      </c>
      <c r="E33" s="13">
        <v>1200053202</v>
      </c>
      <c r="F33" s="13" t="s">
        <v>21</v>
      </c>
      <c r="G33" s="13" t="s">
        <v>21</v>
      </c>
      <c r="H33" s="13" t="s">
        <v>2</v>
      </c>
      <c r="I33" s="11">
        <v>-8002.5</v>
      </c>
      <c r="J33" s="13" t="s">
        <v>71</v>
      </c>
      <c r="K33" s="17">
        <v>1200088108150510</v>
      </c>
      <c r="L33" s="76"/>
    </row>
    <row r="34" spans="1:12" ht="19.5" thickBot="1" x14ac:dyDescent="0.35">
      <c r="A34" s="13"/>
      <c r="B34" s="13"/>
      <c r="C34" s="13"/>
      <c r="D34" s="13"/>
      <c r="E34" s="13"/>
      <c r="F34" s="13"/>
      <c r="G34" s="13"/>
      <c r="H34" s="13"/>
      <c r="I34" s="22">
        <f>SUM(I30:I33)</f>
        <v>2037</v>
      </c>
      <c r="J34" s="86" t="s">
        <v>209</v>
      </c>
      <c r="K34" s="87"/>
      <c r="L34" s="88"/>
    </row>
    <row r="35" spans="1:12" ht="19.5" thickTop="1" x14ac:dyDescent="0.3">
      <c r="A35" s="13">
        <v>27</v>
      </c>
      <c r="B35" s="13">
        <v>1500500263</v>
      </c>
      <c r="C35" s="13">
        <v>5700</v>
      </c>
      <c r="D35" s="13">
        <v>1500800061</v>
      </c>
      <c r="E35" s="13">
        <v>1100080673</v>
      </c>
      <c r="F35" s="13" t="s">
        <v>3</v>
      </c>
      <c r="G35" s="13" t="s">
        <v>3</v>
      </c>
      <c r="H35" s="13" t="s">
        <v>0</v>
      </c>
      <c r="I35" s="20">
        <v>8118</v>
      </c>
      <c r="J35" s="13" t="s">
        <v>72</v>
      </c>
      <c r="K35" s="17">
        <v>1100390092150510</v>
      </c>
      <c r="L35" s="23" t="s">
        <v>156</v>
      </c>
    </row>
    <row r="36" spans="1:12" x14ac:dyDescent="0.3">
      <c r="A36" s="13">
        <v>28</v>
      </c>
      <c r="B36" s="13">
        <v>1500500263</v>
      </c>
      <c r="C36" s="13">
        <v>5700</v>
      </c>
      <c r="D36" s="13">
        <v>1500800061</v>
      </c>
      <c r="E36" s="13">
        <v>1200074654</v>
      </c>
      <c r="F36" s="13" t="s">
        <v>1</v>
      </c>
      <c r="G36" s="13" t="s">
        <v>1</v>
      </c>
      <c r="H36" s="13" t="s">
        <v>2</v>
      </c>
      <c r="I36" s="11">
        <v>-8118.9</v>
      </c>
      <c r="J36" s="13" t="s">
        <v>72</v>
      </c>
      <c r="K36" s="17">
        <v>1200130205150510</v>
      </c>
      <c r="L36" s="47" t="s">
        <v>171</v>
      </c>
    </row>
    <row r="37" spans="1:12" ht="19.5" thickBot="1" x14ac:dyDescent="0.35">
      <c r="A37" s="13"/>
      <c r="B37" s="13"/>
      <c r="C37" s="13"/>
      <c r="D37" s="13"/>
      <c r="E37" s="13"/>
      <c r="F37" s="13"/>
      <c r="G37" s="13"/>
      <c r="H37" s="13"/>
      <c r="I37" s="22">
        <f>SUM(I35:I36)</f>
        <v>-0.8999999999996362</v>
      </c>
      <c r="J37" s="86" t="s">
        <v>210</v>
      </c>
      <c r="K37" s="87"/>
      <c r="L37" s="88"/>
    </row>
    <row r="38" spans="1:12" ht="19.5" thickTop="1" x14ac:dyDescent="0.3">
      <c r="A38" s="13">
        <v>29</v>
      </c>
      <c r="B38" s="13">
        <v>1500500267</v>
      </c>
      <c r="C38" s="13">
        <v>5700</v>
      </c>
      <c r="D38" s="13">
        <v>1500800061</v>
      </c>
      <c r="E38" s="13">
        <v>1200066021</v>
      </c>
      <c r="F38" s="13" t="s">
        <v>11</v>
      </c>
      <c r="G38" s="13" t="s">
        <v>11</v>
      </c>
      <c r="H38" s="13" t="s">
        <v>2</v>
      </c>
      <c r="I38" s="20">
        <v>-407.4</v>
      </c>
      <c r="J38" s="13" t="s">
        <v>73</v>
      </c>
      <c r="K38" s="17">
        <v>1200116534150510</v>
      </c>
      <c r="L38" s="23" t="s">
        <v>156</v>
      </c>
    </row>
    <row r="39" spans="1:12" x14ac:dyDescent="0.3">
      <c r="A39" s="13">
        <v>30</v>
      </c>
      <c r="B39" s="13">
        <v>1500500267</v>
      </c>
      <c r="C39" s="13">
        <v>5700</v>
      </c>
      <c r="D39" s="13">
        <v>1500800061</v>
      </c>
      <c r="E39" s="13">
        <v>1100070518</v>
      </c>
      <c r="F39" s="13" t="s">
        <v>11</v>
      </c>
      <c r="G39" s="13" t="s">
        <v>11</v>
      </c>
      <c r="H39" s="13" t="s">
        <v>0</v>
      </c>
      <c r="I39" s="11">
        <v>12.6</v>
      </c>
      <c r="J39" s="13" t="s">
        <v>73</v>
      </c>
      <c r="K39" s="17">
        <v>1100354899150510</v>
      </c>
      <c r="L39" s="47" t="s">
        <v>171</v>
      </c>
    </row>
    <row r="40" spans="1:12" ht="19.5" thickBot="1" x14ac:dyDescent="0.35">
      <c r="A40" s="13"/>
      <c r="B40" s="13"/>
      <c r="C40" s="13"/>
      <c r="D40" s="13"/>
      <c r="E40" s="13"/>
      <c r="F40" s="13"/>
      <c r="G40" s="13"/>
      <c r="H40" s="13"/>
      <c r="I40" s="22">
        <f>SUM(I38:I39)</f>
        <v>-394.79999999999995</v>
      </c>
      <c r="J40" s="86" t="s">
        <v>211</v>
      </c>
      <c r="K40" s="87"/>
      <c r="L40" s="88"/>
    </row>
    <row r="41" spans="1:12" ht="20.25" thickTop="1" thickBot="1" x14ac:dyDescent="0.35">
      <c r="A41" s="57" t="s">
        <v>170</v>
      </c>
      <c r="B41" s="58"/>
      <c r="C41" s="58"/>
      <c r="D41" s="58"/>
      <c r="E41" s="58"/>
      <c r="F41" s="58"/>
      <c r="G41" s="58"/>
      <c r="H41" s="59"/>
      <c r="I41" s="27">
        <f>I7+I29+I34+I37++I40</f>
        <v>45651.05</v>
      </c>
      <c r="J41" s="21"/>
      <c r="K41" s="33"/>
      <c r="L41" s="33"/>
    </row>
    <row r="42" spans="1:12" ht="19.5" thickTop="1" x14ac:dyDescent="0.3"/>
  </sheetData>
  <mergeCells count="17">
    <mergeCell ref="J40:L40"/>
    <mergeCell ref="A1:L1"/>
    <mergeCell ref="A2:L2"/>
    <mergeCell ref="A3:L3"/>
    <mergeCell ref="A4:L4"/>
    <mergeCell ref="A41:H41"/>
    <mergeCell ref="L9:L10"/>
    <mergeCell ref="L11:L16"/>
    <mergeCell ref="L19:L21"/>
    <mergeCell ref="L17:L18"/>
    <mergeCell ref="L22:L23"/>
    <mergeCell ref="L24:L26"/>
    <mergeCell ref="L30:L33"/>
    <mergeCell ref="J7:L7"/>
    <mergeCell ref="J29:L29"/>
    <mergeCell ref="J34:L34"/>
    <mergeCell ref="J37:L37"/>
  </mergeCells>
  <pageMargins left="0.27559055118110237" right="0.31496062992125984" top="0.74803149606299213" bottom="0.74803149606299213" header="0.31496062992125984" footer="0.31496062992125984"/>
  <pageSetup paperSize="9" scale="7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>
      <selection activeCell="J12" sqref="J12:L12"/>
    </sheetView>
  </sheetViews>
  <sheetFormatPr defaultRowHeight="18.75" x14ac:dyDescent="0.3"/>
  <cols>
    <col min="1" max="1" width="4.125" style="1" customWidth="1"/>
    <col min="2" max="2" width="12" style="1" customWidth="1"/>
    <col min="3" max="3" width="6.25" style="1" customWidth="1"/>
    <col min="4" max="4" width="9.625" style="1" bestFit="1" customWidth="1"/>
    <col min="5" max="5" width="10.875" style="1" bestFit="1" customWidth="1"/>
    <col min="6" max="6" width="8.625" style="1" bestFit="1" customWidth="1"/>
    <col min="7" max="7" width="11" style="1" bestFit="1" customWidth="1"/>
    <col min="8" max="8" width="6" style="1" bestFit="1" customWidth="1"/>
    <col min="9" max="9" width="9.125" style="3" bestFit="1" customWidth="1"/>
    <col min="10" max="10" width="9.625" style="1" bestFit="1" customWidth="1"/>
    <col min="11" max="11" width="20.625" style="1" customWidth="1"/>
    <col min="12" max="12" width="14.75" style="1" customWidth="1"/>
    <col min="13" max="13" width="9" style="1"/>
    <col min="14" max="14" width="17.125" style="1" bestFit="1" customWidth="1"/>
    <col min="15" max="16384" width="9" style="1"/>
  </cols>
  <sheetData>
    <row r="1" spans="1:13" x14ac:dyDescent="0.3">
      <c r="A1" s="60" t="s">
        <v>153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4"/>
    </row>
    <row r="2" spans="1:13" x14ac:dyDescent="0.3">
      <c r="A2" s="61" t="s">
        <v>151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5"/>
    </row>
    <row r="3" spans="1:13" x14ac:dyDescent="0.3">
      <c r="A3" s="60" t="s">
        <v>152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4"/>
    </row>
    <row r="4" spans="1:13" x14ac:dyDescent="0.3">
      <c r="A4" s="62" t="s">
        <v>188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3" ht="75" x14ac:dyDescent="0.3">
      <c r="A5" s="6" t="s">
        <v>139</v>
      </c>
      <c r="B5" s="7" t="s">
        <v>141</v>
      </c>
      <c r="C5" s="6" t="s">
        <v>140</v>
      </c>
      <c r="D5" s="8" t="s">
        <v>143</v>
      </c>
      <c r="E5" s="7" t="s">
        <v>144</v>
      </c>
      <c r="F5" s="8" t="s">
        <v>145</v>
      </c>
      <c r="G5" s="8" t="s">
        <v>146</v>
      </c>
      <c r="H5" s="6" t="s">
        <v>147</v>
      </c>
      <c r="I5" s="9" t="s">
        <v>148</v>
      </c>
      <c r="J5" s="8" t="s">
        <v>142</v>
      </c>
      <c r="K5" s="6" t="s">
        <v>149</v>
      </c>
      <c r="L5" s="6" t="s">
        <v>150</v>
      </c>
    </row>
    <row r="6" spans="1:13" x14ac:dyDescent="0.3">
      <c r="A6" s="13">
        <v>1</v>
      </c>
      <c r="B6" s="13">
        <v>1500500073</v>
      </c>
      <c r="C6" s="13">
        <v>5000</v>
      </c>
      <c r="D6" s="13">
        <v>1500800054</v>
      </c>
      <c r="E6" s="13">
        <v>1100017384</v>
      </c>
      <c r="F6" s="13" t="s">
        <v>40</v>
      </c>
      <c r="G6" s="13" t="s">
        <v>40</v>
      </c>
      <c r="H6" s="13" t="s">
        <v>0</v>
      </c>
      <c r="I6" s="11">
        <v>288265.57</v>
      </c>
      <c r="J6" s="13" t="s">
        <v>74</v>
      </c>
      <c r="K6" s="17">
        <v>1100114849150510</v>
      </c>
      <c r="L6" s="74" t="s">
        <v>162</v>
      </c>
    </row>
    <row r="7" spans="1:13" x14ac:dyDescent="0.3">
      <c r="A7" s="13">
        <v>2</v>
      </c>
      <c r="B7" s="13">
        <v>1500500073</v>
      </c>
      <c r="C7" s="13">
        <v>5000</v>
      </c>
      <c r="D7" s="13">
        <v>1500800054</v>
      </c>
      <c r="E7" s="13">
        <v>1100017385</v>
      </c>
      <c r="F7" s="13" t="s">
        <v>40</v>
      </c>
      <c r="G7" s="13" t="s">
        <v>40</v>
      </c>
      <c r="H7" s="13" t="s">
        <v>0</v>
      </c>
      <c r="I7" s="11">
        <v>288265.57</v>
      </c>
      <c r="J7" s="13" t="s">
        <v>74</v>
      </c>
      <c r="K7" s="17">
        <v>1100115138150510</v>
      </c>
      <c r="L7" s="75"/>
    </row>
    <row r="8" spans="1:13" x14ac:dyDescent="0.3">
      <c r="A8" s="13">
        <v>3</v>
      </c>
      <c r="B8" s="13">
        <v>1500500073</v>
      </c>
      <c r="C8" s="13">
        <v>5000</v>
      </c>
      <c r="D8" s="13">
        <v>1500800054</v>
      </c>
      <c r="E8" s="13">
        <v>1200024292</v>
      </c>
      <c r="F8" s="13" t="s">
        <v>39</v>
      </c>
      <c r="G8" s="13" t="s">
        <v>39</v>
      </c>
      <c r="H8" s="13" t="s">
        <v>2</v>
      </c>
      <c r="I8" s="11">
        <v>-288265.57</v>
      </c>
      <c r="J8" s="13" t="s">
        <v>74</v>
      </c>
      <c r="K8" s="17">
        <v>1200042568150510</v>
      </c>
      <c r="L8" s="76"/>
    </row>
    <row r="9" spans="1:13" x14ac:dyDescent="0.3">
      <c r="A9" s="13">
        <v>4</v>
      </c>
      <c r="B9" s="13">
        <v>1500500073</v>
      </c>
      <c r="C9" s="13">
        <v>5000</v>
      </c>
      <c r="D9" s="13">
        <v>1500800054</v>
      </c>
      <c r="E9" s="13">
        <v>1100071637</v>
      </c>
      <c r="F9" s="13" t="s">
        <v>10</v>
      </c>
      <c r="G9" s="13" t="s">
        <v>10</v>
      </c>
      <c r="H9" s="13" t="s">
        <v>0</v>
      </c>
      <c r="I9" s="11">
        <v>35711.519999999997</v>
      </c>
      <c r="J9" s="13" t="s">
        <v>75</v>
      </c>
      <c r="K9" s="17">
        <v>1100363682150510</v>
      </c>
      <c r="L9" s="74" t="s">
        <v>162</v>
      </c>
    </row>
    <row r="10" spans="1:13" x14ac:dyDescent="0.3">
      <c r="A10" s="13">
        <v>5</v>
      </c>
      <c r="B10" s="13">
        <v>1500500073</v>
      </c>
      <c r="C10" s="13">
        <v>5000</v>
      </c>
      <c r="D10" s="13">
        <v>1500800054</v>
      </c>
      <c r="E10" s="13">
        <v>1100071639</v>
      </c>
      <c r="F10" s="13" t="s">
        <v>10</v>
      </c>
      <c r="G10" s="13" t="s">
        <v>10</v>
      </c>
      <c r="H10" s="13" t="s">
        <v>0</v>
      </c>
      <c r="I10" s="11">
        <v>35711.519999999997</v>
      </c>
      <c r="J10" s="13" t="s">
        <v>75</v>
      </c>
      <c r="K10" s="17">
        <v>1100363812150510</v>
      </c>
      <c r="L10" s="75"/>
    </row>
    <row r="11" spans="1:13" x14ac:dyDescent="0.3">
      <c r="A11" s="13">
        <v>6</v>
      </c>
      <c r="B11" s="13">
        <v>1500500073</v>
      </c>
      <c r="C11" s="13">
        <v>5000</v>
      </c>
      <c r="D11" s="13">
        <v>1500800054</v>
      </c>
      <c r="E11" s="13">
        <v>1200062731</v>
      </c>
      <c r="F11" s="13" t="s">
        <v>9</v>
      </c>
      <c r="G11" s="13" t="s">
        <v>9</v>
      </c>
      <c r="H11" s="13" t="s">
        <v>2</v>
      </c>
      <c r="I11" s="11">
        <v>-35711.519999999997</v>
      </c>
      <c r="J11" s="13" t="s">
        <v>75</v>
      </c>
      <c r="K11" s="17">
        <v>1200117892150510</v>
      </c>
      <c r="L11" s="76"/>
    </row>
    <row r="12" spans="1:13" ht="19.5" thickBot="1" x14ac:dyDescent="0.35">
      <c r="A12" s="13"/>
      <c r="B12" s="13"/>
      <c r="C12" s="13"/>
      <c r="D12" s="13"/>
      <c r="E12" s="13"/>
      <c r="F12" s="13"/>
      <c r="G12" s="13"/>
      <c r="H12" s="13"/>
      <c r="I12" s="22">
        <f>SUM(I6:I11)</f>
        <v>323977.09000000003</v>
      </c>
      <c r="J12" s="86" t="s">
        <v>203</v>
      </c>
      <c r="K12" s="87"/>
      <c r="L12" s="88"/>
    </row>
    <row r="13" spans="1:13" ht="19.5" thickTop="1" x14ac:dyDescent="0.3">
      <c r="A13" s="13">
        <v>7</v>
      </c>
      <c r="B13" s="13">
        <v>1500500276</v>
      </c>
      <c r="C13" s="13">
        <v>5000</v>
      </c>
      <c r="D13" s="13">
        <v>1500800054</v>
      </c>
      <c r="E13" s="13">
        <v>1100029474</v>
      </c>
      <c r="F13" s="13" t="s">
        <v>33</v>
      </c>
      <c r="G13" s="13" t="s">
        <v>33</v>
      </c>
      <c r="H13" s="13" t="s">
        <v>0</v>
      </c>
      <c r="I13" s="20">
        <v>16800.400000000001</v>
      </c>
      <c r="J13" s="13" t="s">
        <v>76</v>
      </c>
      <c r="K13" s="17">
        <v>1100191662150510</v>
      </c>
      <c r="L13" s="74" t="s">
        <v>162</v>
      </c>
    </row>
    <row r="14" spans="1:13" x14ac:dyDescent="0.3">
      <c r="A14" s="13">
        <v>8</v>
      </c>
      <c r="B14" s="13">
        <v>1500500276</v>
      </c>
      <c r="C14" s="13">
        <v>5000</v>
      </c>
      <c r="D14" s="13">
        <v>1500800054</v>
      </c>
      <c r="E14" s="13">
        <v>1100043306</v>
      </c>
      <c r="F14" s="13" t="s">
        <v>33</v>
      </c>
      <c r="G14" s="13" t="s">
        <v>33</v>
      </c>
      <c r="H14" s="13" t="s">
        <v>0</v>
      </c>
      <c r="I14" s="11">
        <v>16800.400000000001</v>
      </c>
      <c r="J14" s="13" t="s">
        <v>76</v>
      </c>
      <c r="K14" s="17">
        <v>1100190876150510</v>
      </c>
      <c r="L14" s="75"/>
    </row>
    <row r="15" spans="1:13" x14ac:dyDescent="0.3">
      <c r="A15" s="13">
        <v>9</v>
      </c>
      <c r="B15" s="13">
        <v>1500500276</v>
      </c>
      <c r="C15" s="13">
        <v>5000</v>
      </c>
      <c r="D15" s="13">
        <v>1500800054</v>
      </c>
      <c r="E15" s="13">
        <v>1200040666</v>
      </c>
      <c r="F15" s="13" t="s">
        <v>32</v>
      </c>
      <c r="G15" s="13" t="s">
        <v>32</v>
      </c>
      <c r="H15" s="13" t="s">
        <v>2</v>
      </c>
      <c r="I15" s="11">
        <v>-16800.400000000001</v>
      </c>
      <c r="J15" s="13" t="s">
        <v>76</v>
      </c>
      <c r="K15" s="17">
        <v>1200069336150510</v>
      </c>
      <c r="L15" s="76"/>
    </row>
    <row r="16" spans="1:13" ht="19.5" thickBot="1" x14ac:dyDescent="0.35">
      <c r="A16" s="13"/>
      <c r="B16" s="13"/>
      <c r="C16" s="13"/>
      <c r="D16" s="13"/>
      <c r="E16" s="13"/>
      <c r="F16" s="13"/>
      <c r="G16" s="13"/>
      <c r="H16" s="13"/>
      <c r="I16" s="22">
        <f>SUM(I13:I15)</f>
        <v>16800.400000000001</v>
      </c>
      <c r="J16" s="86" t="s">
        <v>204</v>
      </c>
      <c r="K16" s="87"/>
      <c r="L16" s="88"/>
    </row>
    <row r="17" spans="1:12" ht="19.5" thickTop="1" x14ac:dyDescent="0.3">
      <c r="A17" s="13">
        <v>10</v>
      </c>
      <c r="B17" s="13">
        <v>1500500279</v>
      </c>
      <c r="C17" s="13">
        <v>5000</v>
      </c>
      <c r="D17" s="13">
        <v>1500800054</v>
      </c>
      <c r="E17" s="13">
        <v>1100045204</v>
      </c>
      <c r="F17" s="13" t="s">
        <v>31</v>
      </c>
      <c r="G17" s="13" t="s">
        <v>31</v>
      </c>
      <c r="H17" s="13" t="s">
        <v>0</v>
      </c>
      <c r="I17" s="20">
        <v>232.8</v>
      </c>
      <c r="J17" s="13" t="s">
        <v>77</v>
      </c>
      <c r="K17" s="17">
        <v>1100201396150510</v>
      </c>
      <c r="L17" s="74" t="s">
        <v>162</v>
      </c>
    </row>
    <row r="18" spans="1:12" x14ac:dyDescent="0.3">
      <c r="A18" s="13">
        <v>11</v>
      </c>
      <c r="B18" s="13">
        <v>1500500279</v>
      </c>
      <c r="C18" s="13">
        <v>5000</v>
      </c>
      <c r="D18" s="13">
        <v>1500800054</v>
      </c>
      <c r="E18" s="13">
        <v>1100045055</v>
      </c>
      <c r="F18" s="13" t="s">
        <v>30</v>
      </c>
      <c r="G18" s="13" t="s">
        <v>30</v>
      </c>
      <c r="H18" s="13" t="s">
        <v>0</v>
      </c>
      <c r="I18" s="11">
        <v>7857</v>
      </c>
      <c r="J18" s="13" t="s">
        <v>77</v>
      </c>
      <c r="K18" s="17">
        <v>1100201921150510</v>
      </c>
      <c r="L18" s="75"/>
    </row>
    <row r="19" spans="1:12" x14ac:dyDescent="0.3">
      <c r="A19" s="13">
        <v>12</v>
      </c>
      <c r="B19" s="13">
        <v>1500500279</v>
      </c>
      <c r="C19" s="13">
        <v>5000</v>
      </c>
      <c r="D19" s="13">
        <v>1500800054</v>
      </c>
      <c r="E19" s="13">
        <v>1200021396</v>
      </c>
      <c r="F19" s="13" t="s">
        <v>29</v>
      </c>
      <c r="G19" s="13" t="s">
        <v>29</v>
      </c>
      <c r="H19" s="13" t="s">
        <v>2</v>
      </c>
      <c r="I19" s="11">
        <v>-8089.8</v>
      </c>
      <c r="J19" s="13" t="s">
        <v>77</v>
      </c>
      <c r="K19" s="17">
        <v>1200070995150510</v>
      </c>
      <c r="L19" s="75"/>
    </row>
    <row r="20" spans="1:12" x14ac:dyDescent="0.3">
      <c r="A20" s="13">
        <v>13</v>
      </c>
      <c r="B20" s="13">
        <v>1500500279</v>
      </c>
      <c r="C20" s="13">
        <v>5000</v>
      </c>
      <c r="D20" s="13">
        <v>1500800054</v>
      </c>
      <c r="E20" s="13">
        <v>1100045056</v>
      </c>
      <c r="F20" s="13" t="s">
        <v>29</v>
      </c>
      <c r="G20" s="13" t="s">
        <v>29</v>
      </c>
      <c r="H20" s="13" t="s">
        <v>0</v>
      </c>
      <c r="I20" s="11">
        <v>232.8</v>
      </c>
      <c r="J20" s="13" t="s">
        <v>77</v>
      </c>
      <c r="K20" s="17">
        <v>1100201742150510</v>
      </c>
      <c r="L20" s="76"/>
    </row>
    <row r="21" spans="1:12" ht="19.5" thickBot="1" x14ac:dyDescent="0.35">
      <c r="A21" s="13"/>
      <c r="B21" s="13"/>
      <c r="C21" s="13"/>
      <c r="D21" s="13"/>
      <c r="E21" s="13"/>
      <c r="F21" s="13"/>
      <c r="G21" s="13"/>
      <c r="H21" s="13"/>
      <c r="I21" s="22">
        <f>SUM(I17:I20)</f>
        <v>232.8</v>
      </c>
      <c r="J21" s="86" t="s">
        <v>205</v>
      </c>
      <c r="K21" s="87"/>
      <c r="L21" s="88"/>
    </row>
    <row r="22" spans="1:12" ht="19.5" thickTop="1" x14ac:dyDescent="0.3">
      <c r="A22" s="13">
        <v>14</v>
      </c>
      <c r="B22" s="13">
        <v>1500500915</v>
      </c>
      <c r="C22" s="13">
        <v>5000</v>
      </c>
      <c r="D22" s="13">
        <v>1500800054</v>
      </c>
      <c r="E22" s="13">
        <v>1100018141</v>
      </c>
      <c r="F22" s="13" t="s">
        <v>43</v>
      </c>
      <c r="G22" s="13" t="s">
        <v>43</v>
      </c>
      <c r="H22" s="13" t="s">
        <v>0</v>
      </c>
      <c r="I22" s="45">
        <v>7252.69</v>
      </c>
      <c r="J22" s="13" t="s">
        <v>78</v>
      </c>
      <c r="K22" s="17">
        <v>1100087722150510</v>
      </c>
      <c r="L22" s="74" t="s">
        <v>162</v>
      </c>
    </row>
    <row r="23" spans="1:12" x14ac:dyDescent="0.3">
      <c r="A23" s="13">
        <v>15</v>
      </c>
      <c r="B23" s="13">
        <v>1500500915</v>
      </c>
      <c r="C23" s="13">
        <v>5000</v>
      </c>
      <c r="D23" s="13">
        <v>1500800054</v>
      </c>
      <c r="E23" s="13">
        <v>1100018143</v>
      </c>
      <c r="F23" s="13" t="s">
        <v>42</v>
      </c>
      <c r="G23" s="13" t="s">
        <v>42</v>
      </c>
      <c r="H23" s="13" t="s">
        <v>0</v>
      </c>
      <c r="I23" s="18">
        <v>9511.82</v>
      </c>
      <c r="J23" s="13" t="s">
        <v>78</v>
      </c>
      <c r="K23" s="17">
        <v>1100082100150510</v>
      </c>
      <c r="L23" s="75"/>
    </row>
    <row r="24" spans="1:12" x14ac:dyDescent="0.3">
      <c r="A24" s="13">
        <v>16</v>
      </c>
      <c r="B24" s="13">
        <v>1500500915</v>
      </c>
      <c r="C24" s="13">
        <v>5000</v>
      </c>
      <c r="D24" s="13">
        <v>1500800054</v>
      </c>
      <c r="E24" s="13">
        <v>1100018154</v>
      </c>
      <c r="F24" s="13" t="s">
        <v>42</v>
      </c>
      <c r="G24" s="13" t="s">
        <v>42</v>
      </c>
      <c r="H24" s="13" t="s">
        <v>0</v>
      </c>
      <c r="I24" s="18">
        <v>9511.82</v>
      </c>
      <c r="J24" s="13" t="s">
        <v>78</v>
      </c>
      <c r="K24" s="17">
        <v>1100087299150510</v>
      </c>
      <c r="L24" s="75"/>
    </row>
    <row r="25" spans="1:12" x14ac:dyDescent="0.3">
      <c r="A25" s="13">
        <v>17</v>
      </c>
      <c r="B25" s="13">
        <v>1500500915</v>
      </c>
      <c r="C25" s="13">
        <v>5000</v>
      </c>
      <c r="D25" s="13">
        <v>1500800054</v>
      </c>
      <c r="E25" s="13">
        <v>1200022848</v>
      </c>
      <c r="F25" s="13" t="s">
        <v>41</v>
      </c>
      <c r="G25" s="13" t="s">
        <v>41</v>
      </c>
      <c r="H25" s="13" t="s">
        <v>2</v>
      </c>
      <c r="I25" s="18">
        <v>-16764.509999999998</v>
      </c>
      <c r="J25" s="13" t="s">
        <v>78</v>
      </c>
      <c r="K25" s="17">
        <v>1200025377150510</v>
      </c>
      <c r="L25" s="76"/>
    </row>
    <row r="26" spans="1:12" ht="19.5" thickBot="1" x14ac:dyDescent="0.35">
      <c r="A26" s="13"/>
      <c r="B26" s="13"/>
      <c r="C26" s="13"/>
      <c r="D26" s="13"/>
      <c r="E26" s="13"/>
      <c r="F26" s="13"/>
      <c r="G26" s="13"/>
      <c r="H26" s="13"/>
      <c r="I26" s="22">
        <f>SUM(I22:I25)</f>
        <v>9511.82</v>
      </c>
      <c r="J26" s="86" t="s">
        <v>206</v>
      </c>
      <c r="K26" s="87"/>
      <c r="L26" s="88"/>
    </row>
    <row r="27" spans="1:12" ht="20.25" thickTop="1" thickBot="1" x14ac:dyDescent="0.35">
      <c r="A27" s="57" t="s">
        <v>169</v>
      </c>
      <c r="B27" s="58"/>
      <c r="C27" s="58"/>
      <c r="D27" s="58"/>
      <c r="E27" s="58"/>
      <c r="F27" s="58"/>
      <c r="G27" s="58"/>
      <c r="H27" s="59"/>
      <c r="I27" s="27">
        <f>I12+I16+I21+I26</f>
        <v>350522.11000000004</v>
      </c>
      <c r="J27" s="21"/>
      <c r="K27" s="33"/>
      <c r="L27" s="33"/>
    </row>
    <row r="28" spans="1:12" ht="19.5" thickTop="1" x14ac:dyDescent="0.3"/>
  </sheetData>
  <mergeCells count="14">
    <mergeCell ref="A1:L1"/>
    <mergeCell ref="A2:L2"/>
    <mergeCell ref="A3:L3"/>
    <mergeCell ref="A4:L4"/>
    <mergeCell ref="A27:H27"/>
    <mergeCell ref="L6:L8"/>
    <mergeCell ref="L9:L11"/>
    <mergeCell ref="L13:L15"/>
    <mergeCell ref="L17:L20"/>
    <mergeCell ref="L22:L25"/>
    <mergeCell ref="J12:L12"/>
    <mergeCell ref="J16:L16"/>
    <mergeCell ref="J21:L21"/>
    <mergeCell ref="J26:L26"/>
  </mergeCells>
  <pageMargins left="0.53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16</vt:i4>
      </vt:variant>
      <vt:variant>
        <vt:lpstr>ช่วงที่มีชื่อ</vt:lpstr>
      </vt:variant>
      <vt:variant>
        <vt:i4>16</vt:i4>
      </vt:variant>
    </vt:vector>
  </HeadingPairs>
  <TitlesOfParts>
    <vt:vector size="32" baseType="lpstr">
      <vt:lpstr>ตรัง</vt:lpstr>
      <vt:lpstr>สงขลา</vt:lpstr>
      <vt:lpstr>ชุมพร</vt:lpstr>
      <vt:lpstr>สุราษฎร์ธานี</vt:lpstr>
      <vt:lpstr>พังงา</vt:lpstr>
      <vt:lpstr>นครศรีธรรมราช</vt:lpstr>
      <vt:lpstr>พิษณุโลก</vt:lpstr>
      <vt:lpstr>เชียงราย</vt:lpstr>
      <vt:lpstr>เชียงใหม่</vt:lpstr>
      <vt:lpstr>สกลนคร</vt:lpstr>
      <vt:lpstr>ร้อยเอ็ด</vt:lpstr>
      <vt:lpstr>มหาสารคาม</vt:lpstr>
      <vt:lpstr>ขอนแก่น</vt:lpstr>
      <vt:lpstr>บึงกาฬ</vt:lpstr>
      <vt:lpstr>บุรีรัมย์</vt:lpstr>
      <vt:lpstr>ระยอง</vt:lpstr>
      <vt:lpstr>ขอนแก่น!Print_Titles</vt:lpstr>
      <vt:lpstr>ชุมพร!Print_Titles</vt:lpstr>
      <vt:lpstr>เชียงราย!Print_Titles</vt:lpstr>
      <vt:lpstr>เชียงใหม่!Print_Titles</vt:lpstr>
      <vt:lpstr>ตรัง!Print_Titles</vt:lpstr>
      <vt:lpstr>นครศรีธรรมราช!Print_Titles</vt:lpstr>
      <vt:lpstr>บึงกาฬ!Print_Titles</vt:lpstr>
      <vt:lpstr>บุรีรัมย์!Print_Titles</vt:lpstr>
      <vt:lpstr>พังงา!Print_Titles</vt:lpstr>
      <vt:lpstr>พิษณุโลก!Print_Titles</vt:lpstr>
      <vt:lpstr>มหาสารคาม!Print_Titles</vt:lpstr>
      <vt:lpstr>ร้อยเอ็ด!Print_Titles</vt:lpstr>
      <vt:lpstr>ระยอง!Print_Titles</vt:lpstr>
      <vt:lpstr>สกลนคร!Print_Titles</vt:lpstr>
      <vt:lpstr>สงขลา!Print_Titles</vt:lpstr>
      <vt:lpstr>สุราษฎร์ธานี!Print_Titles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</dc:creator>
  <cp:lastModifiedBy>Amin</cp:lastModifiedBy>
  <cp:lastPrinted>2015-11-04T04:41:01Z</cp:lastPrinted>
  <dcterms:created xsi:type="dcterms:W3CDTF">2015-10-14T07:42:48Z</dcterms:created>
  <dcterms:modified xsi:type="dcterms:W3CDTF">2015-11-04T07:19:14Z</dcterms:modified>
</cp:coreProperties>
</file>