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875" activeTab="2"/>
  </bookViews>
  <sheets>
    <sheet name="รายงานผล" sheetId="1" r:id="rId1"/>
    <sheet name="รายงานผล สถ" sheetId="2" r:id="rId2"/>
    <sheet name="รายงานแผน" sheetId="3" r:id="rId3"/>
    <sheet name="รายงานแผน สถ" sheetId="4" r:id="rId4"/>
  </sheets>
  <definedNames>
    <definedName name="_xlnm.Print_Area" localSheetId="0">'รายงานผล'!$A$1:$L$85</definedName>
    <definedName name="_xlnm.Print_Area" localSheetId="1">'รายงานผล สถ'!$A$1:$L$49</definedName>
    <definedName name="_xlnm.Print_Area" localSheetId="2">'รายงานแผน'!$A$1:$F$82</definedName>
    <definedName name="_xlnm.Print_Area" localSheetId="3">'รายงานแผน สถ'!$A$1:$G$46</definedName>
    <definedName name="_xlnm.Print_Titles" localSheetId="0">'รายงานผล'!$5:$7</definedName>
    <definedName name="_xlnm.Print_Titles" localSheetId="1">'รายงานผล สถ'!$5:$7</definedName>
    <definedName name="_xlnm.Print_Titles" localSheetId="2">'รายงานแผน'!$4:$4</definedName>
    <definedName name="_xlnm.Print_Titles" localSheetId="3">'รายงานแผน สถ'!$4:$4</definedName>
  </definedNames>
  <calcPr fullCalcOnLoad="1"/>
</workbook>
</file>

<file path=xl/sharedStrings.xml><?xml version="1.0" encoding="utf-8"?>
<sst xmlns="http://schemas.openxmlformats.org/spreadsheetml/2006/main" count="312" uniqueCount="145">
  <si>
    <t>ได้รับจัดสรร</t>
  </si>
  <si>
    <t>รายการ</t>
  </si>
  <si>
    <t>วงเงิน</t>
  </si>
  <si>
    <t>สถานะการก่อหนี้</t>
  </si>
  <si>
    <t>ก่อหนี้ผูกพันสัญญา</t>
  </si>
  <si>
    <t>ยังไม่ก่อหนี้</t>
  </si>
  <si>
    <t>เหลือจ่ายจากการก่อหนี้</t>
  </si>
  <si>
    <t>สถานะการเบิกจ่าย</t>
  </si>
  <si>
    <t>เบิกจ่ายแล้ว</t>
  </si>
  <si>
    <t>ร้อยละ</t>
  </si>
  <si>
    <t>ยังไม่เบิกจ่าย</t>
  </si>
  <si>
    <t>จังหวัด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</si>
  <si>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</si>
  <si>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</si>
  <si>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</si>
  <si>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</si>
  <si>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</si>
  <si>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</si>
  <si>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</si>
  <si>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</si>
  <si>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</si>
  <si>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</si>
  <si>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</si>
  <si>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</si>
  <si>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</si>
  <si>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</si>
  <si>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</si>
  <si>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</si>
  <si>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</si>
  <si>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</si>
  <si>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</si>
  <si>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</si>
  <si>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</si>
  <si>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</si>
  <si>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</si>
  <si>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</si>
  <si>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</si>
  <si>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</si>
  <si>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</si>
  <si>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</si>
  <si>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</si>
  <si>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</si>
  <si>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</si>
  <si>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</si>
  <si>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</si>
  <si>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</si>
  <si>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</si>
  <si>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</si>
  <si>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</si>
  <si>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</si>
  <si>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</si>
  <si>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</si>
  <si>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</si>
  <si>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</si>
  <si>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</si>
  <si>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</si>
  <si>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</si>
  <si>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</si>
  <si>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</si>
  <si>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</si>
  <si>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</si>
  <si>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</si>
  <si>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</si>
  <si>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</si>
  <si>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</si>
  <si>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</si>
  <si>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</si>
  <si>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</si>
  <si>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</si>
  <si>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</si>
  <si>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</si>
  <si>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</si>
  <si>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</si>
  <si>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</si>
  <si>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</si>
  <si>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</si>
  <si>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</si>
  <si>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</si>
  <si>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</si>
  <si>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</si>
  <si>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</si>
  <si>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</si>
  <si>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</si>
  <si>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</si>
  <si>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</si>
  <si>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</si>
  <si>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</si>
  <si>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</si>
  <si>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ส่วนกลาง</t>
  </si>
  <si>
    <t>รวม</t>
  </si>
  <si>
    <t>รายงานผลการดำเนินการตามมาตรการกระตุ้นการลงทุนขนาดเล็กของรัฐบาล กระทรวงมหาดไทย</t>
  </si>
  <si>
    <t>หน่วย : บาท</t>
  </si>
  <si>
    <t>วงเงินที่ได้รับจัดสรร</t>
  </si>
  <si>
    <t>ตุลาคม 2558</t>
  </si>
  <si>
    <t>พฤศจิกายน 2558</t>
  </si>
  <si>
    <t xml:space="preserve">หน่วย : บาท </t>
  </si>
  <si>
    <t>รายงานแผนการดำเนินการตามมาตรการกระตุ้นการลงทุนขนาดเล็กของรัฐบาล กระทรวงมหาดไทย</t>
  </si>
  <si>
    <t>ธันวาคม 2558</t>
  </si>
  <si>
    <t>จำนวนรายการ</t>
  </si>
  <si>
    <t>คำชี้แจง</t>
  </si>
  <si>
    <t xml:space="preserve">1. ให้ส่วนราชการที่ได้รับงบประมาณกรอกข้อมูลในช่องสีเหลืองเท่านั้น </t>
  </si>
  <si>
    <t>เนื่องจากระบบรายงานดังกล่าวมีการตั้งสูตรคำนวณเรียบร้อยแล้ว</t>
  </si>
  <si>
    <t>2. ให้รายงานทุกวันที่ 25 ของเดือนจนกว่าโครงการจะแล้วเสร็จ พร้อมทั้งส่งทาง E-mail :</t>
  </si>
  <si>
    <t>budgetmoigov@gmail.com</t>
  </si>
  <si>
    <t>กรมส่งเสริมการปกครองท้องถิ่น</t>
  </si>
  <si>
    <t>จำนวน</t>
  </si>
  <si>
    <t>ก่อสร้างอาคารศูนย์รวมข้อมูลข่าวสารจัดซื้อจัดจ้างของ อปท. สถอ.ภูผาม่าน จ.ขอนแก่น</t>
  </si>
  <si>
    <t xml:space="preserve"> - ก่อสร้างห้องน้ำสำนักงานส่งเสริมการปกครองท้องถิ่นอำเภอเทพสถิต</t>
  </si>
  <si>
    <t xml:space="preserve"> - ปรับปรุงสำนักงานส่งเสริมการปกครองท้องถิ่นอำเภอเนินสง่า</t>
  </si>
  <si>
    <t>ปรับปรุงห้องประชุมสำนักงานส่งเสริมการปกครองท้องถิ่นจังหวัดเชียงใหม่</t>
  </si>
  <si>
    <t>ปรับปรุงสำนักงานส่งเสริมการปกครองท้องถิ่นอำเภอห้วยยอด</t>
  </si>
  <si>
    <t xml:space="preserve"> - ปรับปรุงสำนักงานส่งเสริมการปกครองท้องถิ่นอำเภอเขาสมิง</t>
  </si>
  <si>
    <t xml:space="preserve"> - ปรับปรุงสำนักงานส่งเสริมการปกครองท้องถิ่นอำเภอบ่อไร่</t>
  </si>
  <si>
    <t>ปรับปรุงห้องปฏิบัติการสำนักงานส่งเสริมการปกครองท้องถิ่นจังหวัดตาก</t>
  </si>
  <si>
    <t>ปรับปรุงสำนักงานส่งเสริมการปกครองท้องถิ่นจังหวัดนครพนม</t>
  </si>
  <si>
    <t>ปรับปรุงสำนักงานส่งเสริมการปกครองท้องถิ่นจังหวัดนครราชสีมา</t>
  </si>
  <si>
    <t xml:space="preserve">ปรับปรุงห้องประชุมสำนักงานส่งเสริมการปกครองท้องถิ่นจังหวัดน่าน </t>
  </si>
  <si>
    <t xml:space="preserve"> - ปรับปรุงสำนักงานส่งเสริมการปกครองท้องถิ่นจังหวัดบึงกาฬ</t>
  </si>
  <si>
    <t xml:space="preserve"> - ปรับปรุงห้องประชุมสำนักงานส่งเสริมการปกครองท้องถิ่นจังหวัดบึงกาฬ</t>
  </si>
  <si>
    <t>ปรับปรุงสำนักงานส่งเสริมการปกครองท้องถิ่นจังหวัดบุรีรัมย์</t>
  </si>
  <si>
    <t>งานซ่อมแซมห้องรับเรื่องร้องเรียนและประชุมคณะทำงานสอบสวนข้อเท็จจริง สถจ.ปทุมธานี</t>
  </si>
  <si>
    <t>ปรับปรุงซ่อมแซมสำนักงานส่งเสริมการปกครองท้องถิ่นจังหวัดปัตตานี</t>
  </si>
  <si>
    <t>ปรับปรุงสำนักงานส่งเสริมการปกครองท้องถิ่นจังหวัดพังงา จำนวน 2 หลัง</t>
  </si>
  <si>
    <t>ปรับปรุงสำนักงานส่งเสริมการปกครองท้องถิ่นอำเภอเมืองพิษณุโลก</t>
  </si>
  <si>
    <t>ปรับปรุงสำนักงานส่งเสริมการปกครองท้องถิ่นจังหวัดแพร่</t>
  </si>
  <si>
    <t>ปรับปรุงสำนักงานส่งเสริมการปกครองท้องถิ่นจังหวัดมุกดาหาร</t>
  </si>
  <si>
    <t>ปรับปรุงสำนักงานส่งเสริมการปกครองท้องถิ่นจังหวัดยโสธร</t>
  </si>
  <si>
    <t>ปรับปรุงสำนักงานส่งเสริมการปกครองท้องถิ่นอำเภอวังจันทร์</t>
  </si>
  <si>
    <t xml:space="preserve"> - ปรับปรุงสำนักงานส่งเสริมการปกครองท้องถิ่นอำเภอเมืองลำปาง</t>
  </si>
  <si>
    <t xml:space="preserve"> - ปรับปรุงสำนักงานส่งเสริมการปกครองท้องถิ่นอำเภอเถิน</t>
  </si>
  <si>
    <t xml:space="preserve"> - ปรับปรุงสำนักงานส่งเสริมการปกครองท้องถิ่นอำเภอเสริมงาม</t>
  </si>
  <si>
    <t xml:space="preserve"> - ปรับปรุงสำนักงานส่งเสริมการปกครองท้องถิ่นอำเภองาว</t>
  </si>
  <si>
    <t xml:space="preserve"> - ปรับปรุงสำนักงานส่งเสริมการปกครองท้องถิ่นอำเภอปาน</t>
  </si>
  <si>
    <t xml:space="preserve"> - ปรับปรุงสำนักงานส่งเสริมการปกครองท้องถิ่นอำเภอแจ้ห่ม</t>
  </si>
  <si>
    <t xml:space="preserve"> - ปรับปรุงสำนักงานส่งเสริมการปกครองท้องถิ่นอำเภอแม่ทะ</t>
  </si>
  <si>
    <t xml:space="preserve"> - ปรับปรุงห้องทำงานกลุ่มงานมาตรฐานการบริหารงานบุคคล สถจ.ศรีสะเกษ</t>
  </si>
  <si>
    <t>ปรับปรุงสำนักงานส่งเสริมการปกครองท้องถิ่นจังหวัดสกลนคร</t>
  </si>
  <si>
    <t xml:space="preserve"> - ปรับปรุงห้องประชุมสำนักงานส่งเสริมการปกครองท้องถิ่นจังหวัดศรีสะเกษ</t>
  </si>
  <si>
    <t>ปรับปรุงสำนักงานส่งเสริมการปกครองท้องถิ่นจังหวัดสมุทรสาคร</t>
  </si>
  <si>
    <t xml:space="preserve"> - ปรับปรุงต่อเติมอาคารสำนักงานส่งเสริมการปกครองท้องถิ่นจังหวัดสุรินทร์</t>
  </si>
  <si>
    <t xml:space="preserve"> - ปรับปรุงต่อเติมอาคารห้องประชุมสำนักงานส่งเสริมการปกครองท้องถิ่นจังหวัดสุรินทร์</t>
  </si>
  <si>
    <t>ข้อมูล  ณ  วันที่  22  เดือนตุลาคม  พ.ศ. 2558</t>
  </si>
  <si>
    <t xml:space="preserve">รายงานผลการดำเนินการตามมาตรการกระตุ้นการลงทุนขนาดเล็กของรัฐบาล </t>
  </si>
  <si>
    <t>กรมส่งเสริมการปกครองท้องถิ่น  กระทรวงมหาดไทย</t>
  </si>
  <si>
    <t xml:space="preserve">รายงานแผนการดำเนินการตามมาตรการกระตุ้นการลงทุนขนาดเล็กของรัฐบาล 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</si>
</sst>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&quot;ใช่&quot;;&quot;ใช่&quot;;&quot;ไม่ใช่&quot;"/>
    <numFmt numFmtId="171" formatCode="&quot;จริง&quot;;&quot;จริง&quot;;&quot;เท็จ&quot;"/>
    <numFmt numFmtId="172" formatCode="&quot;เปิด&quot;;&quot;เปิด&quot;;&quot;ปิด&quot;"/>
    <numFmt numFmtId="173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1"/>
      <color indexed="8"/>
      <name val="TH SarabunPSK"/>
      <family val="2"/>
    </font>
    <font>
      <b/>
      <sz val="18"/>
      <color indexed="8"/>
      <name val="TH SarabunPSK"/>
      <family val="2"/>
    </font>
    <font>
      <b/>
      <sz val="20"/>
      <color indexed="8"/>
      <name val="TH SarabunPSK"/>
      <family val="2"/>
    </font>
    <font>
      <sz val="16"/>
      <color indexed="10"/>
      <name val="TH SarabunPSK"/>
      <family val="2"/>
    </font>
    <font>
      <sz val="14"/>
      <color indexed="62"/>
      <name val="TH SarabunPSK"/>
      <family val="2"/>
    </font>
    <font>
      <sz val="16"/>
      <color indexed="62"/>
      <name val="TH SarabunPSK"/>
      <family val="2"/>
    </font>
    <font>
      <b/>
      <sz val="14"/>
      <color indexed="6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4" tint="-0.24997000396251678"/>
      <name val="TH SarabunPSK"/>
      <family val="2"/>
    </font>
    <font>
      <sz val="16"/>
      <color theme="4" tint="-0.24997000396251678"/>
      <name val="TH SarabunPSK"/>
      <family val="2"/>
    </font>
    <font>
      <b/>
      <sz val="14"/>
      <color rgb="FFC0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10" xfId="45" applyFont="1" applyBorder="1" applyAlignment="1">
      <alignment horizontal="left"/>
      <protection/>
    </xf>
    <xf numFmtId="0" fontId="47" fillId="0" borderId="10" xfId="45" applyNumberFormat="1" applyFont="1" applyBorder="1" applyAlignment="1">
      <alignment horizontal="left"/>
      <protection/>
    </xf>
    <xf numFmtId="0" fontId="47" fillId="33" borderId="10" xfId="45" applyFont="1" applyFill="1" applyBorder="1" applyAlignment="1">
      <alignment horizontal="left"/>
      <protection/>
    </xf>
    <xf numFmtId="0" fontId="47" fillId="33" borderId="10" xfId="45" applyNumberFormat="1" applyFont="1" applyFill="1" applyBorder="1" applyAlignment="1">
      <alignment horizontal="left"/>
      <protection/>
    </xf>
    <xf numFmtId="0" fontId="47" fillId="0" borderId="11" xfId="0" applyFont="1" applyBorder="1" applyAlignment="1">
      <alignment horizontal="left" vertical="center"/>
    </xf>
    <xf numFmtId="43" fontId="47" fillId="0" borderId="11" xfId="33" applyFont="1" applyBorder="1" applyAlignment="1">
      <alignment horizontal="right" vertical="center"/>
    </xf>
    <xf numFmtId="43" fontId="47" fillId="0" borderId="10" xfId="33" applyFont="1" applyBorder="1" applyAlignment="1">
      <alignment horizontal="right" vertical="center"/>
    </xf>
    <xf numFmtId="0" fontId="47" fillId="0" borderId="12" xfId="45" applyNumberFormat="1" applyFont="1" applyBorder="1" applyAlignment="1">
      <alignment horizontal="left"/>
      <protection/>
    </xf>
    <xf numFmtId="43" fontId="47" fillId="0" borderId="12" xfId="33" applyFont="1" applyBorder="1" applyAlignment="1">
      <alignment horizontal="right" vertical="center"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47" fillId="33" borderId="13" xfId="45" applyFont="1" applyFill="1" applyBorder="1" applyAlignment="1">
      <alignment horizontal="left"/>
      <protection/>
    </xf>
    <xf numFmtId="43" fontId="47" fillId="0" borderId="13" xfId="33" applyFont="1" applyBorder="1" applyAlignment="1">
      <alignment horizontal="right" vertical="center"/>
    </xf>
    <xf numFmtId="0" fontId="47" fillId="0" borderId="14" xfId="45" applyFont="1" applyBorder="1" applyAlignment="1">
      <alignment horizontal="left"/>
      <protection/>
    </xf>
    <xf numFmtId="43" fontId="47" fillId="0" borderId="14" xfId="33" applyFont="1" applyBorder="1" applyAlignment="1">
      <alignment horizontal="right" vertical="center"/>
    </xf>
    <xf numFmtId="0" fontId="47" fillId="0" borderId="13" xfId="45" applyFont="1" applyBorder="1" applyAlignment="1">
      <alignment horizontal="left"/>
      <protection/>
    </xf>
    <xf numFmtId="0" fontId="49" fillId="0" borderId="15" xfId="0" applyFont="1" applyBorder="1" applyAlignment="1">
      <alignment vertical="center"/>
    </xf>
    <xf numFmtId="43" fontId="46" fillId="0" borderId="11" xfId="33" applyFont="1" applyBorder="1" applyAlignment="1">
      <alignment horizontal="right" vertical="center"/>
    </xf>
    <xf numFmtId="43" fontId="46" fillId="0" borderId="10" xfId="33" applyFont="1" applyBorder="1" applyAlignment="1">
      <alignment horizontal="right" vertical="center"/>
    </xf>
    <xf numFmtId="43" fontId="46" fillId="0" borderId="14" xfId="33" applyFont="1" applyBorder="1" applyAlignment="1">
      <alignment horizontal="right" vertical="center"/>
    </xf>
    <xf numFmtId="43" fontId="46" fillId="0" borderId="12" xfId="33" applyFont="1" applyBorder="1" applyAlignment="1">
      <alignment horizontal="right" vertical="center"/>
    </xf>
    <xf numFmtId="0" fontId="47" fillId="0" borderId="13" xfId="45" applyNumberFormat="1" applyFont="1" applyBorder="1" applyAlignment="1">
      <alignment horizontal="left"/>
      <protection/>
    </xf>
    <xf numFmtId="0" fontId="47" fillId="0" borderId="16" xfId="45" applyNumberFormat="1" applyFont="1" applyFill="1" applyBorder="1" applyAlignment="1">
      <alignment horizontal="center"/>
      <protection/>
    </xf>
    <xf numFmtId="43" fontId="47" fillId="0" borderId="16" xfId="45" applyNumberFormat="1" applyFont="1" applyFill="1" applyBorder="1" applyAlignment="1">
      <alignment horizontal="center"/>
      <protection/>
    </xf>
    <xf numFmtId="43" fontId="47" fillId="0" borderId="16" xfId="0" applyNumberFormat="1" applyFont="1" applyFill="1" applyBorder="1" applyAlignment="1">
      <alignment/>
    </xf>
    <xf numFmtId="0" fontId="47" fillId="0" borderId="17" xfId="45" applyNumberFormat="1" applyFont="1" applyFill="1" applyBorder="1" applyAlignment="1">
      <alignment horizontal="center"/>
      <protection/>
    </xf>
    <xf numFmtId="43" fontId="47" fillId="0" borderId="17" xfId="0" applyNumberFormat="1" applyFont="1" applyFill="1" applyBorder="1" applyAlignment="1">
      <alignment/>
    </xf>
    <xf numFmtId="43" fontId="47" fillId="0" borderId="17" xfId="33" applyFont="1" applyFill="1" applyBorder="1" applyAlignment="1">
      <alignment horizontal="right" vertical="center"/>
    </xf>
    <xf numFmtId="0" fontId="50" fillId="0" borderId="0" xfId="0" applyFont="1" applyAlignment="1">
      <alignment/>
    </xf>
    <xf numFmtId="0" fontId="50" fillId="34" borderId="0" xfId="0" applyFont="1" applyFill="1" applyAlignment="1">
      <alignment/>
    </xf>
    <xf numFmtId="0" fontId="49" fillId="0" borderId="0" xfId="0" applyFont="1" applyAlignment="1">
      <alignment horizontal="center" vertical="center"/>
    </xf>
    <xf numFmtId="0" fontId="47" fillId="35" borderId="16" xfId="0" applyFont="1" applyFill="1" applyBorder="1" applyAlignment="1">
      <alignment horizontal="center" vertical="center"/>
    </xf>
    <xf numFmtId="49" fontId="47" fillId="35" borderId="16" xfId="0" applyNumberFormat="1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/>
    </xf>
    <xf numFmtId="43" fontId="47" fillId="32" borderId="11" xfId="33" applyFont="1" applyFill="1" applyBorder="1" applyAlignment="1">
      <alignment horizontal="right" vertical="center"/>
    </xf>
    <xf numFmtId="43" fontId="46" fillId="32" borderId="10" xfId="33" applyFont="1" applyFill="1" applyBorder="1" applyAlignment="1">
      <alignment horizontal="right"/>
    </xf>
    <xf numFmtId="43" fontId="46" fillId="32" borderId="14" xfId="33" applyFont="1" applyFill="1" applyBorder="1" applyAlignment="1">
      <alignment horizontal="right"/>
    </xf>
    <xf numFmtId="43" fontId="46" fillId="32" borderId="13" xfId="33" applyFont="1" applyFill="1" applyBorder="1" applyAlignment="1">
      <alignment horizontal="right"/>
    </xf>
    <xf numFmtId="43" fontId="46" fillId="32" borderId="12" xfId="33" applyFont="1" applyFill="1" applyBorder="1" applyAlignment="1">
      <alignment horizontal="right"/>
    </xf>
    <xf numFmtId="43" fontId="46" fillId="32" borderId="11" xfId="33" applyFont="1" applyFill="1" applyBorder="1" applyAlignment="1">
      <alignment horizontal="right" vertical="center"/>
    </xf>
    <xf numFmtId="43" fontId="46" fillId="32" borderId="10" xfId="33" applyFont="1" applyFill="1" applyBorder="1" applyAlignment="1">
      <alignment horizontal="right" vertical="center"/>
    </xf>
    <xf numFmtId="43" fontId="46" fillId="32" borderId="14" xfId="33" applyFont="1" applyFill="1" applyBorder="1" applyAlignment="1">
      <alignment horizontal="right" vertical="center"/>
    </xf>
    <xf numFmtId="43" fontId="46" fillId="32" borderId="13" xfId="33" applyFont="1" applyFill="1" applyBorder="1" applyAlignment="1">
      <alignment horizontal="right" vertical="center"/>
    </xf>
    <xf numFmtId="43" fontId="46" fillId="32" borderId="12" xfId="33" applyFont="1" applyFill="1" applyBorder="1" applyAlignment="1">
      <alignment horizontal="right" vertical="center"/>
    </xf>
    <xf numFmtId="0" fontId="50" fillId="32" borderId="0" xfId="0" applyFont="1" applyFill="1" applyAlignment="1">
      <alignment/>
    </xf>
    <xf numFmtId="0" fontId="46" fillId="0" borderId="15" xfId="0" applyFont="1" applyBorder="1" applyAlignment="1">
      <alignment horizontal="right" vertical="center"/>
    </xf>
    <xf numFmtId="0" fontId="47" fillId="0" borderId="0" xfId="0" applyFont="1" applyAlignment="1">
      <alignment/>
    </xf>
    <xf numFmtId="169" fontId="47" fillId="0" borderId="17" xfId="33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10" xfId="45" applyNumberFormat="1" applyFont="1" applyFill="1" applyBorder="1" applyAlignment="1">
      <alignment horizontal="left"/>
      <protection/>
    </xf>
    <xf numFmtId="0" fontId="47" fillId="0" borderId="10" xfId="45" applyFont="1" applyFill="1" applyBorder="1" applyAlignment="1">
      <alignment horizontal="left"/>
      <protection/>
    </xf>
    <xf numFmtId="43" fontId="46" fillId="0" borderId="10" xfId="33" applyFont="1" applyFill="1" applyBorder="1" applyAlignment="1">
      <alignment horizontal="right" vertical="center"/>
    </xf>
    <xf numFmtId="43" fontId="46" fillId="0" borderId="13" xfId="33" applyFont="1" applyFill="1" applyBorder="1" applyAlignment="1">
      <alignment horizontal="right" vertical="center"/>
    </xf>
    <xf numFmtId="169" fontId="47" fillId="0" borderId="16" xfId="45" applyNumberFormat="1" applyFont="1" applyFill="1" applyBorder="1" applyAlignment="1">
      <alignment horizontal="center"/>
      <protection/>
    </xf>
    <xf numFmtId="169" fontId="46" fillId="0" borderId="10" xfId="33" applyNumberFormat="1" applyFont="1" applyFill="1" applyBorder="1" applyAlignment="1">
      <alignment horizontal="center" vertical="center"/>
    </xf>
    <xf numFmtId="169" fontId="46" fillId="0" borderId="13" xfId="33" applyNumberFormat="1" applyFont="1" applyFill="1" applyBorder="1" applyAlignment="1">
      <alignment horizontal="center" vertical="center"/>
    </xf>
    <xf numFmtId="169" fontId="46" fillId="0" borderId="10" xfId="33" applyNumberFormat="1" applyFont="1" applyFill="1" applyBorder="1" applyAlignment="1">
      <alignment vertical="center"/>
    </xf>
    <xf numFmtId="0" fontId="47" fillId="35" borderId="16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7" fillId="0" borderId="15" xfId="0" applyFont="1" applyBorder="1" applyAlignment="1">
      <alignment horizontal="right" vertical="center"/>
    </xf>
    <xf numFmtId="43" fontId="46" fillId="0" borderId="10" xfId="33" applyFont="1" applyFill="1" applyBorder="1" applyAlignment="1">
      <alignment/>
    </xf>
    <xf numFmtId="43" fontId="46" fillId="0" borderId="13" xfId="33" applyFont="1" applyFill="1" applyBorder="1" applyAlignment="1">
      <alignment/>
    </xf>
    <xf numFmtId="0" fontId="47" fillId="0" borderId="12" xfId="45" applyFont="1" applyFill="1" applyBorder="1" applyAlignment="1">
      <alignment horizontal="left"/>
      <protection/>
    </xf>
    <xf numFmtId="169" fontId="46" fillId="0" borderId="18" xfId="33" applyNumberFormat="1" applyFont="1" applyFill="1" applyBorder="1" applyAlignment="1">
      <alignment horizontal="center" vertical="center"/>
    </xf>
    <xf numFmtId="43" fontId="46" fillId="0" borderId="18" xfId="33" applyFont="1" applyFill="1" applyBorder="1" applyAlignment="1">
      <alignment/>
    </xf>
    <xf numFmtId="43" fontId="46" fillId="0" borderId="12" xfId="33" applyFont="1" applyFill="1" applyBorder="1" applyAlignment="1">
      <alignment horizontal="right" vertical="center"/>
    </xf>
    <xf numFmtId="43" fontId="46" fillId="0" borderId="18" xfId="33" applyFont="1" applyFill="1" applyBorder="1" applyAlignment="1">
      <alignment horizontal="right" vertical="center"/>
    </xf>
    <xf numFmtId="169" fontId="46" fillId="0" borderId="10" xfId="33" applyNumberFormat="1" applyFont="1" applyFill="1" applyBorder="1" applyAlignment="1">
      <alignment horizontal="center"/>
    </xf>
    <xf numFmtId="43" fontId="46" fillId="0" borderId="10" xfId="33" applyFont="1" applyFill="1" applyBorder="1" applyAlignment="1">
      <alignment horizontal="right"/>
    </xf>
    <xf numFmtId="43" fontId="47" fillId="0" borderId="10" xfId="33" applyFont="1" applyFill="1" applyBorder="1" applyAlignment="1">
      <alignment horizontal="right" vertical="center"/>
    </xf>
    <xf numFmtId="43" fontId="46" fillId="0" borderId="12" xfId="33" applyFont="1" applyFill="1" applyBorder="1" applyAlignment="1">
      <alignment horizontal="right"/>
    </xf>
    <xf numFmtId="43" fontId="47" fillId="0" borderId="12" xfId="33" applyFont="1" applyFill="1" applyBorder="1" applyAlignment="1">
      <alignment horizontal="right" vertical="center"/>
    </xf>
    <xf numFmtId="169" fontId="46" fillId="0" borderId="13" xfId="33" applyNumberFormat="1" applyFont="1" applyFill="1" applyBorder="1" applyAlignment="1">
      <alignment horizontal="center"/>
    </xf>
    <xf numFmtId="43" fontId="46" fillId="0" borderId="13" xfId="33" applyFont="1" applyFill="1" applyBorder="1" applyAlignment="1">
      <alignment horizontal="right"/>
    </xf>
    <xf numFmtId="169" fontId="47" fillId="0" borderId="10" xfId="33" applyNumberFormat="1" applyFont="1" applyFill="1" applyBorder="1" applyAlignment="1">
      <alignment horizontal="right" vertical="center"/>
    </xf>
    <xf numFmtId="169" fontId="47" fillId="0" borderId="13" xfId="33" applyNumberFormat="1" applyFont="1" applyFill="1" applyBorder="1" applyAlignment="1">
      <alignment horizontal="right" vertical="center"/>
    </xf>
    <xf numFmtId="169" fontId="47" fillId="0" borderId="17" xfId="0" applyNumberFormat="1" applyFont="1" applyFill="1" applyBorder="1" applyAlignment="1">
      <alignment/>
    </xf>
    <xf numFmtId="0" fontId="47" fillId="0" borderId="18" xfId="45" applyNumberFormat="1" applyFont="1" applyFill="1" applyBorder="1" applyAlignment="1">
      <alignment horizontal="left"/>
      <protection/>
    </xf>
    <xf numFmtId="43" fontId="51" fillId="0" borderId="0" xfId="0" applyNumberFormat="1" applyFont="1" applyAlignment="1">
      <alignment/>
    </xf>
    <xf numFmtId="0" fontId="47" fillId="0" borderId="13" xfId="45" applyFont="1" applyFill="1" applyBorder="1" applyAlignment="1">
      <alignment horizontal="left"/>
      <protection/>
    </xf>
    <xf numFmtId="0" fontId="47" fillId="0" borderId="14" xfId="45" applyNumberFormat="1" applyFont="1" applyFill="1" applyBorder="1" applyAlignment="1">
      <alignment horizontal="left"/>
      <protection/>
    </xf>
    <xf numFmtId="169" fontId="46" fillId="0" borderId="14" xfId="33" applyNumberFormat="1" applyFont="1" applyFill="1" applyBorder="1" applyAlignment="1">
      <alignment horizontal="center" vertical="center"/>
    </xf>
    <xf numFmtId="43" fontId="46" fillId="0" borderId="14" xfId="33" applyFont="1" applyFill="1" applyBorder="1" applyAlignment="1">
      <alignment/>
    </xf>
    <xf numFmtId="43" fontId="46" fillId="0" borderId="14" xfId="33" applyFont="1" applyFill="1" applyBorder="1" applyAlignment="1">
      <alignment horizontal="right" vertical="center"/>
    </xf>
    <xf numFmtId="169" fontId="46" fillId="32" borderId="11" xfId="33" applyNumberFormat="1" applyFont="1" applyFill="1" applyBorder="1" applyAlignment="1">
      <alignment horizontal="right" vertical="center"/>
    </xf>
    <xf numFmtId="169" fontId="46" fillId="32" borderId="10" xfId="33" applyNumberFormat="1" applyFont="1" applyFill="1" applyBorder="1" applyAlignment="1">
      <alignment horizontal="right" vertical="center"/>
    </xf>
    <xf numFmtId="169" fontId="46" fillId="32" borderId="13" xfId="33" applyNumberFormat="1" applyFont="1" applyFill="1" applyBorder="1" applyAlignment="1">
      <alignment horizontal="right" vertical="center"/>
    </xf>
    <xf numFmtId="169" fontId="46" fillId="32" borderId="14" xfId="33" applyNumberFormat="1" applyFont="1" applyFill="1" applyBorder="1" applyAlignment="1">
      <alignment horizontal="right" vertical="center"/>
    </xf>
    <xf numFmtId="169" fontId="46" fillId="32" borderId="12" xfId="33" applyNumberFormat="1" applyFont="1" applyFill="1" applyBorder="1" applyAlignment="1">
      <alignment horizontal="right" vertical="center"/>
    </xf>
    <xf numFmtId="0" fontId="52" fillId="0" borderId="10" xfId="45" applyNumberFormat="1" applyFont="1" applyFill="1" applyBorder="1" applyAlignment="1">
      <alignment horizontal="left"/>
      <protection/>
    </xf>
    <xf numFmtId="169" fontId="52" fillId="0" borderId="10" xfId="33" applyNumberFormat="1" applyFont="1" applyFill="1" applyBorder="1" applyAlignment="1">
      <alignment horizontal="center"/>
    </xf>
    <xf numFmtId="43" fontId="52" fillId="0" borderId="10" xfId="33" applyFont="1" applyFill="1" applyBorder="1" applyAlignment="1">
      <alignment horizontal="right"/>
    </xf>
    <xf numFmtId="169" fontId="52" fillId="0" borderId="10" xfId="33" applyNumberFormat="1" applyFont="1" applyFill="1" applyBorder="1" applyAlignment="1">
      <alignment horizontal="right" vertical="center"/>
    </xf>
    <xf numFmtId="43" fontId="52" fillId="0" borderId="10" xfId="33" applyFont="1" applyFill="1" applyBorder="1" applyAlignment="1">
      <alignment horizontal="right" vertical="center"/>
    </xf>
    <xf numFmtId="43" fontId="52" fillId="0" borderId="10" xfId="33" applyFont="1" applyBorder="1" applyAlignment="1">
      <alignment horizontal="right" vertical="center"/>
    </xf>
    <xf numFmtId="0" fontId="52" fillId="0" borderId="10" xfId="45" applyFont="1" applyFill="1" applyBorder="1" applyAlignment="1">
      <alignment horizontal="left"/>
      <protection/>
    </xf>
    <xf numFmtId="43" fontId="53" fillId="0" borderId="10" xfId="33" applyFont="1" applyFill="1" applyBorder="1" applyAlignment="1">
      <alignment horizontal="right" vertical="center"/>
    </xf>
    <xf numFmtId="169" fontId="52" fillId="0" borderId="18" xfId="33" applyNumberFormat="1" applyFont="1" applyFill="1" applyBorder="1" applyAlignment="1">
      <alignment horizontal="center"/>
    </xf>
    <xf numFmtId="43" fontId="52" fillId="0" borderId="18" xfId="33" applyFont="1" applyFill="1" applyBorder="1" applyAlignment="1">
      <alignment horizontal="right"/>
    </xf>
    <xf numFmtId="169" fontId="52" fillId="0" borderId="14" xfId="33" applyNumberFormat="1" applyFont="1" applyFill="1" applyBorder="1" applyAlignment="1">
      <alignment horizontal="center"/>
    </xf>
    <xf numFmtId="43" fontId="52" fillId="0" borderId="14" xfId="33" applyFont="1" applyFill="1" applyBorder="1" applyAlignment="1">
      <alignment horizontal="right"/>
    </xf>
    <xf numFmtId="0" fontId="52" fillId="0" borderId="18" xfId="45" applyNumberFormat="1" applyFont="1" applyFill="1" applyBorder="1" applyAlignment="1">
      <alignment horizontal="left"/>
      <protection/>
    </xf>
    <xf numFmtId="169" fontId="52" fillId="0" borderId="18" xfId="33" applyNumberFormat="1" applyFont="1" applyFill="1" applyBorder="1" applyAlignment="1">
      <alignment horizontal="right" vertical="center"/>
    </xf>
    <xf numFmtId="43" fontId="52" fillId="0" borderId="18" xfId="33" applyFont="1" applyFill="1" applyBorder="1" applyAlignment="1">
      <alignment horizontal="right" vertical="center"/>
    </xf>
    <xf numFmtId="0" fontId="52" fillId="0" borderId="14" xfId="45" applyNumberFormat="1" applyFont="1" applyFill="1" applyBorder="1" applyAlignment="1">
      <alignment horizontal="left"/>
      <protection/>
    </xf>
    <xf numFmtId="169" fontId="52" fillId="0" borderId="14" xfId="33" applyNumberFormat="1" applyFont="1" applyFill="1" applyBorder="1" applyAlignment="1">
      <alignment horizontal="right" vertical="center"/>
    </xf>
    <xf numFmtId="43" fontId="52" fillId="0" borderId="14" xfId="33" applyFont="1" applyFill="1" applyBorder="1" applyAlignment="1">
      <alignment horizontal="right" vertical="center"/>
    </xf>
    <xf numFmtId="43" fontId="52" fillId="0" borderId="18" xfId="33" applyFont="1" applyBorder="1" applyAlignment="1">
      <alignment horizontal="right" vertical="center"/>
    </xf>
    <xf numFmtId="169" fontId="46" fillId="0" borderId="10" xfId="33" applyNumberFormat="1" applyFont="1" applyFill="1" applyBorder="1" applyAlignment="1">
      <alignment horizontal="right"/>
    </xf>
    <xf numFmtId="169" fontId="47" fillId="32" borderId="11" xfId="33" applyNumberFormat="1" applyFont="1" applyFill="1" applyBorder="1" applyAlignment="1">
      <alignment horizontal="right" vertical="center"/>
    </xf>
    <xf numFmtId="169" fontId="46" fillId="32" borderId="10" xfId="33" applyNumberFormat="1" applyFont="1" applyFill="1" applyBorder="1" applyAlignment="1">
      <alignment horizontal="right"/>
    </xf>
    <xf numFmtId="169" fontId="46" fillId="32" borderId="14" xfId="33" applyNumberFormat="1" applyFont="1" applyFill="1" applyBorder="1" applyAlignment="1">
      <alignment horizontal="right"/>
    </xf>
    <xf numFmtId="169" fontId="46" fillId="32" borderId="13" xfId="33" applyNumberFormat="1" applyFont="1" applyFill="1" applyBorder="1" applyAlignment="1">
      <alignment horizontal="right"/>
    </xf>
    <xf numFmtId="169" fontId="46" fillId="32" borderId="12" xfId="33" applyNumberFormat="1" applyFont="1" applyFill="1" applyBorder="1" applyAlignment="1">
      <alignment horizontal="right"/>
    </xf>
    <xf numFmtId="169" fontId="47" fillId="0" borderId="11" xfId="33" applyNumberFormat="1" applyFont="1" applyBorder="1" applyAlignment="1">
      <alignment horizontal="right" vertical="center"/>
    </xf>
    <xf numFmtId="169" fontId="47" fillId="0" borderId="10" xfId="33" applyNumberFormat="1" applyFont="1" applyBorder="1" applyAlignment="1">
      <alignment horizontal="right" vertical="center"/>
    </xf>
    <xf numFmtId="169" fontId="47" fillId="0" borderId="14" xfId="33" applyNumberFormat="1" applyFont="1" applyBorder="1" applyAlignment="1">
      <alignment horizontal="right" vertical="center"/>
    </xf>
    <xf numFmtId="169" fontId="47" fillId="0" borderId="13" xfId="33" applyNumberFormat="1" applyFont="1" applyBorder="1" applyAlignment="1">
      <alignment horizontal="right" vertical="center"/>
    </xf>
    <xf numFmtId="169" fontId="47" fillId="0" borderId="12" xfId="33" applyNumberFormat="1" applyFont="1" applyBorder="1" applyAlignment="1">
      <alignment horizontal="right" vertical="center"/>
    </xf>
    <xf numFmtId="43" fontId="53" fillId="0" borderId="10" xfId="33" applyFont="1" applyFill="1" applyBorder="1" applyAlignment="1">
      <alignment/>
    </xf>
    <xf numFmtId="43" fontId="53" fillId="0" borderId="18" xfId="33" applyFont="1" applyFill="1" applyBorder="1" applyAlignment="1">
      <alignment/>
    </xf>
    <xf numFmtId="43" fontId="53" fillId="0" borderId="18" xfId="33" applyFont="1" applyFill="1" applyBorder="1" applyAlignment="1">
      <alignment horizontal="right" vertical="center"/>
    </xf>
    <xf numFmtId="43" fontId="54" fillId="0" borderId="0" xfId="0" applyNumberFormat="1" applyFont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view="pageBreakPreview" zoomScale="90" zoomScaleSheetLayoutView="90" zoomScalePageLayoutView="0" workbookViewId="0" topLeftCell="A1">
      <selection activeCell="P16" sqref="P16"/>
    </sheetView>
  </sheetViews>
  <sheetFormatPr defaultColWidth="9.140625" defaultRowHeight="15"/>
  <cols>
    <col min="1" max="1" width="15.421875" style="0" customWidth="1"/>
    <col min="2" max="2" width="9.57421875" style="0" customWidth="1"/>
    <col min="3" max="3" width="15.57421875" style="0" customWidth="1"/>
    <col min="4" max="4" width="8.57421875" style="0" customWidth="1"/>
    <col min="5" max="5" width="15.57421875" style="0" customWidth="1"/>
    <col min="6" max="6" width="8.57421875" style="0" customWidth="1"/>
    <col min="7" max="9" width="15.57421875" style="0" customWidth="1"/>
    <col min="10" max="10" width="8.57421875" style="0" customWidth="1"/>
    <col min="11" max="11" width="15.57421875" style="0" customWidth="1"/>
    <col min="12" max="12" width="8.8515625" style="0" customWidth="1"/>
  </cols>
  <sheetData>
    <row r="1" spans="1:12" s="16" customFormat="1" ht="24.75" customHeight="1">
      <c r="A1" s="67" t="s">
        <v>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16" customFormat="1" ht="24.75" customHeight="1">
      <c r="A2" s="67" t="s">
        <v>141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s="16" customFormat="1" ht="24.75" customHeight="1">
      <c r="A3" s="67" t="s">
        <v>104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0:12" s="16" customFormat="1" ht="17.25" customHeight="1">
      <c r="J4" s="68" t="s">
        <v>91</v>
      </c>
      <c r="K4" s="68"/>
      <c r="L4" s="68"/>
    </row>
    <row r="5" spans="1:12" s="3" customFormat="1" ht="24.75" customHeight="1">
      <c r="A5" s="65" t="s">
        <v>11</v>
      </c>
      <c r="B5" s="65" t="s">
        <v>0</v>
      </c>
      <c r="C5" s="65"/>
      <c r="D5" s="65" t="s">
        <v>3</v>
      </c>
      <c r="E5" s="65"/>
      <c r="F5" s="65"/>
      <c r="G5" s="65"/>
      <c r="H5" s="65"/>
      <c r="I5" s="65" t="s">
        <v>7</v>
      </c>
      <c r="J5" s="65"/>
      <c r="K5" s="65"/>
      <c r="L5" s="65"/>
    </row>
    <row r="6" spans="1:12" s="3" customFormat="1" ht="24.75" customHeight="1">
      <c r="A6" s="65"/>
      <c r="B6" s="65"/>
      <c r="C6" s="65"/>
      <c r="D6" s="65" t="s">
        <v>4</v>
      </c>
      <c r="E6" s="65"/>
      <c r="F6" s="65" t="s">
        <v>5</v>
      </c>
      <c r="G6" s="65"/>
      <c r="H6" s="66" t="s">
        <v>6</v>
      </c>
      <c r="I6" s="65"/>
      <c r="J6" s="65"/>
      <c r="K6" s="65"/>
      <c r="L6" s="65"/>
    </row>
    <row r="7" spans="1:12" s="3" customFormat="1" ht="24.75" customHeight="1">
      <c r="A7" s="65"/>
      <c r="B7" s="37" t="s">
        <v>1</v>
      </c>
      <c r="C7" s="37" t="s">
        <v>2</v>
      </c>
      <c r="D7" s="37" t="s">
        <v>1</v>
      </c>
      <c r="E7" s="37" t="s">
        <v>2</v>
      </c>
      <c r="F7" s="37" t="s">
        <v>1</v>
      </c>
      <c r="G7" s="37" t="s">
        <v>2</v>
      </c>
      <c r="H7" s="66"/>
      <c r="I7" s="37" t="s">
        <v>8</v>
      </c>
      <c r="J7" s="37" t="s">
        <v>9</v>
      </c>
      <c r="K7" s="37" t="s">
        <v>10</v>
      </c>
      <c r="L7" s="37" t="s">
        <v>9</v>
      </c>
    </row>
    <row r="8" spans="1:12" s="3" customFormat="1" ht="24.75" customHeight="1">
      <c r="A8" s="10" t="s">
        <v>88</v>
      </c>
      <c r="B8" s="118">
        <v>0</v>
      </c>
      <c r="C8" s="40">
        <v>0</v>
      </c>
      <c r="D8" s="118">
        <v>0</v>
      </c>
      <c r="E8" s="40">
        <v>0</v>
      </c>
      <c r="F8" s="123">
        <f>B8-D8</f>
        <v>0</v>
      </c>
      <c r="G8" s="11">
        <f>C8-(E8+H8)</f>
        <v>0</v>
      </c>
      <c r="H8" s="40">
        <v>0</v>
      </c>
      <c r="I8" s="40">
        <v>0</v>
      </c>
      <c r="J8" s="11" t="e">
        <f>I8/E8*100</f>
        <v>#DIV/0!</v>
      </c>
      <c r="K8" s="11">
        <f>E8-I8</f>
        <v>0</v>
      </c>
      <c r="L8" s="11" t="e">
        <f>K8/E8*100</f>
        <v>#DIV/0!</v>
      </c>
    </row>
    <row r="9" spans="1:12" s="5" customFormat="1" ht="24.75" customHeight="1">
      <c r="A9" s="6" t="s">
        <v>12</v>
      </c>
      <c r="B9" s="119">
        <v>0</v>
      </c>
      <c r="C9" s="41">
        <v>0</v>
      </c>
      <c r="D9" s="119">
        <v>0</v>
      </c>
      <c r="E9" s="41">
        <v>0</v>
      </c>
      <c r="F9" s="124">
        <f aca="true" t="shared" si="0" ref="F9:F72">B9-D9</f>
        <v>0</v>
      </c>
      <c r="G9" s="12">
        <f aca="true" t="shared" si="1" ref="G9:G72">C9-(E9+H9)</f>
        <v>0</v>
      </c>
      <c r="H9" s="41">
        <v>0</v>
      </c>
      <c r="I9" s="41">
        <v>0</v>
      </c>
      <c r="J9" s="12" t="e">
        <f aca="true" t="shared" si="2" ref="J9:J72">I9/E9*100</f>
        <v>#DIV/0!</v>
      </c>
      <c r="K9" s="12">
        <f aca="true" t="shared" si="3" ref="K9:K72">E9-I9</f>
        <v>0</v>
      </c>
      <c r="L9" s="12" t="e">
        <f aca="true" t="shared" si="4" ref="L9:L72">K9/E9*100</f>
        <v>#DIV/0!</v>
      </c>
    </row>
    <row r="10" spans="1:12" s="5" customFormat="1" ht="24.75" customHeight="1">
      <c r="A10" s="6" t="s">
        <v>13</v>
      </c>
      <c r="B10" s="119">
        <v>0</v>
      </c>
      <c r="C10" s="41">
        <v>0</v>
      </c>
      <c r="D10" s="119">
        <v>0</v>
      </c>
      <c r="E10" s="41">
        <v>0</v>
      </c>
      <c r="F10" s="124">
        <f t="shared" si="0"/>
        <v>0</v>
      </c>
      <c r="G10" s="12">
        <f t="shared" si="1"/>
        <v>0</v>
      </c>
      <c r="H10" s="41">
        <v>0</v>
      </c>
      <c r="I10" s="41">
        <v>0</v>
      </c>
      <c r="J10" s="12" t="e">
        <f t="shared" si="2"/>
        <v>#DIV/0!</v>
      </c>
      <c r="K10" s="12">
        <f t="shared" si="3"/>
        <v>0</v>
      </c>
      <c r="L10" s="12" t="e">
        <f t="shared" si="4"/>
        <v>#DIV/0!</v>
      </c>
    </row>
    <row r="11" spans="1:12" s="5" customFormat="1" ht="24.75" customHeight="1">
      <c r="A11" s="7" t="s">
        <v>14</v>
      </c>
      <c r="B11" s="119">
        <v>0</v>
      </c>
      <c r="C11" s="41">
        <v>0</v>
      </c>
      <c r="D11" s="119">
        <v>0</v>
      </c>
      <c r="E11" s="41">
        <v>0</v>
      </c>
      <c r="F11" s="124">
        <f t="shared" si="0"/>
        <v>0</v>
      </c>
      <c r="G11" s="12">
        <f t="shared" si="1"/>
        <v>0</v>
      </c>
      <c r="H11" s="41">
        <v>0</v>
      </c>
      <c r="I11" s="41">
        <v>0</v>
      </c>
      <c r="J11" s="12" t="e">
        <f t="shared" si="2"/>
        <v>#DIV/0!</v>
      </c>
      <c r="K11" s="12">
        <f t="shared" si="3"/>
        <v>0</v>
      </c>
      <c r="L11" s="12" t="e">
        <f t="shared" si="4"/>
        <v>#DIV/0!</v>
      </c>
    </row>
    <row r="12" spans="1:12" s="5" customFormat="1" ht="24.75" customHeight="1">
      <c r="A12" s="6" t="s">
        <v>15</v>
      </c>
      <c r="B12" s="119">
        <v>0</v>
      </c>
      <c r="C12" s="41">
        <v>0</v>
      </c>
      <c r="D12" s="119">
        <v>0</v>
      </c>
      <c r="E12" s="41">
        <v>0</v>
      </c>
      <c r="F12" s="124">
        <f t="shared" si="0"/>
        <v>0</v>
      </c>
      <c r="G12" s="12">
        <f t="shared" si="1"/>
        <v>0</v>
      </c>
      <c r="H12" s="41">
        <v>0</v>
      </c>
      <c r="I12" s="41">
        <v>0</v>
      </c>
      <c r="J12" s="12" t="e">
        <f t="shared" si="2"/>
        <v>#DIV/0!</v>
      </c>
      <c r="K12" s="12">
        <f t="shared" si="3"/>
        <v>0</v>
      </c>
      <c r="L12" s="12" t="e">
        <f t="shared" si="4"/>
        <v>#DIV/0!</v>
      </c>
    </row>
    <row r="13" spans="1:12" s="5" customFormat="1" ht="24.75" customHeight="1">
      <c r="A13" s="7" t="s">
        <v>16</v>
      </c>
      <c r="B13" s="119">
        <f>+'รายงานผล สถ'!B8</f>
        <v>1</v>
      </c>
      <c r="C13" s="41">
        <f>+'รายงานผล สถ'!C8</f>
        <v>550000</v>
      </c>
      <c r="D13" s="119">
        <f>+'รายงานผล สถ'!D8</f>
        <v>0</v>
      </c>
      <c r="E13" s="41">
        <f>+'รายงานผล สถ'!E8</f>
        <v>0</v>
      </c>
      <c r="F13" s="124">
        <f t="shared" si="0"/>
        <v>1</v>
      </c>
      <c r="G13" s="12">
        <f t="shared" si="1"/>
        <v>550000</v>
      </c>
      <c r="H13" s="41">
        <v>0</v>
      </c>
      <c r="I13" s="41">
        <v>0</v>
      </c>
      <c r="J13" s="12" t="e">
        <f t="shared" si="2"/>
        <v>#DIV/0!</v>
      </c>
      <c r="K13" s="12">
        <f t="shared" si="3"/>
        <v>0</v>
      </c>
      <c r="L13" s="12" t="e">
        <f t="shared" si="4"/>
        <v>#DIV/0!</v>
      </c>
    </row>
    <row r="14" spans="1:12" s="5" customFormat="1" ht="24.75" customHeight="1">
      <c r="A14" s="6" t="s">
        <v>17</v>
      </c>
      <c r="B14" s="119">
        <v>0</v>
      </c>
      <c r="C14" s="41">
        <v>0</v>
      </c>
      <c r="D14" s="119">
        <v>0</v>
      </c>
      <c r="E14" s="41">
        <v>0</v>
      </c>
      <c r="F14" s="124">
        <f t="shared" si="0"/>
        <v>0</v>
      </c>
      <c r="G14" s="12">
        <f t="shared" si="1"/>
        <v>0</v>
      </c>
      <c r="H14" s="41">
        <v>0</v>
      </c>
      <c r="I14" s="41">
        <v>0</v>
      </c>
      <c r="J14" s="12" t="e">
        <f t="shared" si="2"/>
        <v>#DIV/0!</v>
      </c>
      <c r="K14" s="12">
        <f t="shared" si="3"/>
        <v>0</v>
      </c>
      <c r="L14" s="12" t="e">
        <f t="shared" si="4"/>
        <v>#DIV/0!</v>
      </c>
    </row>
    <row r="15" spans="1:12" s="5" customFormat="1" ht="24.75" customHeight="1">
      <c r="A15" s="6" t="s">
        <v>18</v>
      </c>
      <c r="B15" s="119">
        <v>0</v>
      </c>
      <c r="C15" s="41">
        <v>0</v>
      </c>
      <c r="D15" s="119">
        <v>0</v>
      </c>
      <c r="E15" s="41">
        <v>0</v>
      </c>
      <c r="F15" s="124">
        <f t="shared" si="0"/>
        <v>0</v>
      </c>
      <c r="G15" s="12">
        <f t="shared" si="1"/>
        <v>0</v>
      </c>
      <c r="H15" s="41">
        <v>0</v>
      </c>
      <c r="I15" s="41">
        <v>0</v>
      </c>
      <c r="J15" s="12" t="e">
        <f t="shared" si="2"/>
        <v>#DIV/0!</v>
      </c>
      <c r="K15" s="12">
        <f t="shared" si="3"/>
        <v>0</v>
      </c>
      <c r="L15" s="12" t="e">
        <f t="shared" si="4"/>
        <v>#DIV/0!</v>
      </c>
    </row>
    <row r="16" spans="1:12" s="5" customFormat="1" ht="24.75" customHeight="1">
      <c r="A16" s="6" t="s">
        <v>19</v>
      </c>
      <c r="B16" s="119">
        <v>0</v>
      </c>
      <c r="C16" s="41">
        <v>0</v>
      </c>
      <c r="D16" s="119">
        <v>0</v>
      </c>
      <c r="E16" s="41">
        <v>0</v>
      </c>
      <c r="F16" s="124">
        <f t="shared" si="0"/>
        <v>0</v>
      </c>
      <c r="G16" s="12">
        <f t="shared" si="1"/>
        <v>0</v>
      </c>
      <c r="H16" s="41">
        <v>0</v>
      </c>
      <c r="I16" s="41">
        <v>0</v>
      </c>
      <c r="J16" s="12" t="e">
        <f t="shared" si="2"/>
        <v>#DIV/0!</v>
      </c>
      <c r="K16" s="12">
        <f t="shared" si="3"/>
        <v>0</v>
      </c>
      <c r="L16" s="12" t="e">
        <f t="shared" si="4"/>
        <v>#DIV/0!</v>
      </c>
    </row>
    <row r="17" spans="1:12" s="5" customFormat="1" ht="24.75" customHeight="1">
      <c r="A17" s="6" t="s">
        <v>20</v>
      </c>
      <c r="B17" s="119">
        <v>0</v>
      </c>
      <c r="C17" s="41">
        <v>0</v>
      </c>
      <c r="D17" s="119">
        <v>0</v>
      </c>
      <c r="E17" s="41">
        <v>0</v>
      </c>
      <c r="F17" s="124">
        <f t="shared" si="0"/>
        <v>0</v>
      </c>
      <c r="G17" s="12">
        <f t="shared" si="1"/>
        <v>0</v>
      </c>
      <c r="H17" s="41">
        <v>0</v>
      </c>
      <c r="I17" s="41">
        <v>0</v>
      </c>
      <c r="J17" s="12" t="e">
        <f t="shared" si="2"/>
        <v>#DIV/0!</v>
      </c>
      <c r="K17" s="12">
        <f t="shared" si="3"/>
        <v>0</v>
      </c>
      <c r="L17" s="12" t="e">
        <f t="shared" si="4"/>
        <v>#DIV/0!</v>
      </c>
    </row>
    <row r="18" spans="1:12" s="5" customFormat="1" ht="24.75" customHeight="1">
      <c r="A18" s="7" t="s">
        <v>21</v>
      </c>
      <c r="B18" s="119">
        <f>+'รายงานผล สถ'!B9</f>
        <v>2</v>
      </c>
      <c r="C18" s="41">
        <f>+'รายงานผล สถ'!C9</f>
        <v>266000</v>
      </c>
      <c r="D18" s="119">
        <f>+'รายงานผล สถ'!D9</f>
        <v>0</v>
      </c>
      <c r="E18" s="41">
        <f>+'รายงานผล สถ'!E9</f>
        <v>0</v>
      </c>
      <c r="F18" s="124">
        <f t="shared" si="0"/>
        <v>2</v>
      </c>
      <c r="G18" s="12">
        <f t="shared" si="1"/>
        <v>266000</v>
      </c>
      <c r="H18" s="41">
        <v>0</v>
      </c>
      <c r="I18" s="41">
        <v>0</v>
      </c>
      <c r="J18" s="12" t="e">
        <f t="shared" si="2"/>
        <v>#DIV/0!</v>
      </c>
      <c r="K18" s="12">
        <f t="shared" si="3"/>
        <v>0</v>
      </c>
      <c r="L18" s="12" t="e">
        <f t="shared" si="4"/>
        <v>#DIV/0!</v>
      </c>
    </row>
    <row r="19" spans="1:12" s="5" customFormat="1" ht="24.75" customHeight="1">
      <c r="A19" s="6" t="s">
        <v>22</v>
      </c>
      <c r="B19" s="119">
        <v>0</v>
      </c>
      <c r="C19" s="41">
        <v>0</v>
      </c>
      <c r="D19" s="119">
        <v>0</v>
      </c>
      <c r="E19" s="41">
        <v>0</v>
      </c>
      <c r="F19" s="124">
        <f t="shared" si="0"/>
        <v>0</v>
      </c>
      <c r="G19" s="12">
        <f t="shared" si="1"/>
        <v>0</v>
      </c>
      <c r="H19" s="41">
        <v>0</v>
      </c>
      <c r="I19" s="41">
        <v>0</v>
      </c>
      <c r="J19" s="12" t="e">
        <f t="shared" si="2"/>
        <v>#DIV/0!</v>
      </c>
      <c r="K19" s="12">
        <f t="shared" si="3"/>
        <v>0</v>
      </c>
      <c r="L19" s="12" t="e">
        <f t="shared" si="4"/>
        <v>#DIV/0!</v>
      </c>
    </row>
    <row r="20" spans="1:12" s="5" customFormat="1" ht="24.75" customHeight="1">
      <c r="A20" s="6" t="s">
        <v>23</v>
      </c>
      <c r="B20" s="119">
        <v>0</v>
      </c>
      <c r="C20" s="41">
        <v>0</v>
      </c>
      <c r="D20" s="119">
        <v>0</v>
      </c>
      <c r="E20" s="41">
        <v>0</v>
      </c>
      <c r="F20" s="124">
        <f t="shared" si="0"/>
        <v>0</v>
      </c>
      <c r="G20" s="12">
        <f t="shared" si="1"/>
        <v>0</v>
      </c>
      <c r="H20" s="41">
        <v>0</v>
      </c>
      <c r="I20" s="41">
        <v>0</v>
      </c>
      <c r="J20" s="12" t="e">
        <f t="shared" si="2"/>
        <v>#DIV/0!</v>
      </c>
      <c r="K20" s="12">
        <f t="shared" si="3"/>
        <v>0</v>
      </c>
      <c r="L20" s="12" t="e">
        <f t="shared" si="4"/>
        <v>#DIV/0!</v>
      </c>
    </row>
    <row r="21" spans="1:12" s="5" customFormat="1" ht="24.75" customHeight="1">
      <c r="A21" s="6" t="s">
        <v>24</v>
      </c>
      <c r="B21" s="119">
        <f>+'รายงานผล สถ'!B12</f>
        <v>1</v>
      </c>
      <c r="C21" s="41">
        <f>+'รายงานผล สถ'!C12</f>
        <v>500000</v>
      </c>
      <c r="D21" s="119">
        <f>+'รายงานผล สถ'!D12</f>
        <v>0</v>
      </c>
      <c r="E21" s="41">
        <f>+'รายงานผล สถ'!E12</f>
        <v>0</v>
      </c>
      <c r="F21" s="124">
        <f t="shared" si="0"/>
        <v>1</v>
      </c>
      <c r="G21" s="12">
        <f t="shared" si="1"/>
        <v>500000</v>
      </c>
      <c r="H21" s="41">
        <v>0</v>
      </c>
      <c r="I21" s="41">
        <v>0</v>
      </c>
      <c r="J21" s="12" t="e">
        <f t="shared" si="2"/>
        <v>#DIV/0!</v>
      </c>
      <c r="K21" s="12">
        <f t="shared" si="3"/>
        <v>0</v>
      </c>
      <c r="L21" s="12" t="e">
        <f t="shared" si="4"/>
        <v>#DIV/0!</v>
      </c>
    </row>
    <row r="22" spans="1:12" s="5" customFormat="1" ht="24.75" customHeight="1">
      <c r="A22" s="6" t="s">
        <v>25</v>
      </c>
      <c r="B22" s="119">
        <f>+'รายงานผล สถ'!B13</f>
        <v>1</v>
      </c>
      <c r="C22" s="41">
        <f>+'รายงานผล สถ'!C13</f>
        <v>37000</v>
      </c>
      <c r="D22" s="119">
        <f>+'รายงานผล สถ'!D13</f>
        <v>0</v>
      </c>
      <c r="E22" s="41">
        <f>+'รายงานผล สถ'!E13</f>
        <v>0</v>
      </c>
      <c r="F22" s="124">
        <f t="shared" si="0"/>
        <v>1</v>
      </c>
      <c r="G22" s="12">
        <f t="shared" si="1"/>
        <v>37000</v>
      </c>
      <c r="H22" s="41">
        <v>0</v>
      </c>
      <c r="I22" s="41">
        <v>0</v>
      </c>
      <c r="J22" s="12" t="e">
        <f t="shared" si="2"/>
        <v>#DIV/0!</v>
      </c>
      <c r="K22" s="12">
        <f t="shared" si="3"/>
        <v>0</v>
      </c>
      <c r="L22" s="12" t="e">
        <f t="shared" si="4"/>
        <v>#DIV/0!</v>
      </c>
    </row>
    <row r="23" spans="1:12" s="5" customFormat="1" ht="24.75" customHeight="1">
      <c r="A23" s="6" t="s">
        <v>26</v>
      </c>
      <c r="B23" s="119">
        <f>+'รายงานผล สถ'!B14</f>
        <v>2</v>
      </c>
      <c r="C23" s="41">
        <f>+'รายงานผล สถ'!C14</f>
        <v>383000</v>
      </c>
      <c r="D23" s="119">
        <f>+'รายงานผล สถ'!D14</f>
        <v>0</v>
      </c>
      <c r="E23" s="41">
        <f>+'รายงานผล สถ'!E14</f>
        <v>0</v>
      </c>
      <c r="F23" s="124">
        <f t="shared" si="0"/>
        <v>2</v>
      </c>
      <c r="G23" s="12">
        <f t="shared" si="1"/>
        <v>383000</v>
      </c>
      <c r="H23" s="41">
        <v>0</v>
      </c>
      <c r="I23" s="41">
        <v>0</v>
      </c>
      <c r="J23" s="12" t="e">
        <f t="shared" si="2"/>
        <v>#DIV/0!</v>
      </c>
      <c r="K23" s="12">
        <f t="shared" si="3"/>
        <v>0</v>
      </c>
      <c r="L23" s="12" t="e">
        <f t="shared" si="4"/>
        <v>#DIV/0!</v>
      </c>
    </row>
    <row r="24" spans="1:12" s="5" customFormat="1" ht="24.75" customHeight="1">
      <c r="A24" s="8" t="s">
        <v>27</v>
      </c>
      <c r="B24" s="119">
        <f>+'รายงานผล สถ'!B17</f>
        <v>1</v>
      </c>
      <c r="C24" s="41">
        <f>+'รายงานผล สถ'!C17</f>
        <v>546600</v>
      </c>
      <c r="D24" s="119">
        <f>+'รายงานผล สถ'!D17</f>
        <v>0</v>
      </c>
      <c r="E24" s="41">
        <f>+'รายงานผล สถ'!E17</f>
        <v>0</v>
      </c>
      <c r="F24" s="124">
        <f t="shared" si="0"/>
        <v>1</v>
      </c>
      <c r="G24" s="12">
        <f t="shared" si="1"/>
        <v>546600</v>
      </c>
      <c r="H24" s="41">
        <v>0</v>
      </c>
      <c r="I24" s="41">
        <v>0</v>
      </c>
      <c r="J24" s="12" t="e">
        <f t="shared" si="2"/>
        <v>#DIV/0!</v>
      </c>
      <c r="K24" s="12">
        <f t="shared" si="3"/>
        <v>0</v>
      </c>
      <c r="L24" s="12" t="e">
        <f t="shared" si="4"/>
        <v>#DIV/0!</v>
      </c>
    </row>
    <row r="25" spans="1:12" s="5" customFormat="1" ht="24.75" customHeight="1">
      <c r="A25" s="19" t="s">
        <v>28</v>
      </c>
      <c r="B25" s="120">
        <v>0</v>
      </c>
      <c r="C25" s="42">
        <v>0</v>
      </c>
      <c r="D25" s="120">
        <v>0</v>
      </c>
      <c r="E25" s="42">
        <v>0</v>
      </c>
      <c r="F25" s="125">
        <f t="shared" si="0"/>
        <v>0</v>
      </c>
      <c r="G25" s="20">
        <f t="shared" si="1"/>
        <v>0</v>
      </c>
      <c r="H25" s="42">
        <v>0</v>
      </c>
      <c r="I25" s="42">
        <v>0</v>
      </c>
      <c r="J25" s="20" t="e">
        <f t="shared" si="2"/>
        <v>#DIV/0!</v>
      </c>
      <c r="K25" s="20">
        <f t="shared" si="3"/>
        <v>0</v>
      </c>
      <c r="L25" s="20" t="e">
        <f t="shared" si="4"/>
        <v>#DIV/0!</v>
      </c>
    </row>
    <row r="26" spans="1:12" s="5" customFormat="1" ht="24.75" customHeight="1">
      <c r="A26" s="17" t="s">
        <v>29</v>
      </c>
      <c r="B26" s="121">
        <v>0</v>
      </c>
      <c r="C26" s="43">
        <v>0</v>
      </c>
      <c r="D26" s="121">
        <v>0</v>
      </c>
      <c r="E26" s="43">
        <v>0</v>
      </c>
      <c r="F26" s="126">
        <f t="shared" si="0"/>
        <v>0</v>
      </c>
      <c r="G26" s="18">
        <f t="shared" si="1"/>
        <v>0</v>
      </c>
      <c r="H26" s="43">
        <v>0</v>
      </c>
      <c r="I26" s="43">
        <v>0</v>
      </c>
      <c r="J26" s="18" t="e">
        <f t="shared" si="2"/>
        <v>#DIV/0!</v>
      </c>
      <c r="K26" s="18">
        <f t="shared" si="3"/>
        <v>0</v>
      </c>
      <c r="L26" s="18" t="e">
        <f t="shared" si="4"/>
        <v>#DIV/0!</v>
      </c>
    </row>
    <row r="27" spans="1:12" s="5" customFormat="1" ht="24.75" customHeight="1">
      <c r="A27" s="7" t="s">
        <v>30</v>
      </c>
      <c r="B27" s="119">
        <f>+'รายงานผล สถ'!B18</f>
        <v>1</v>
      </c>
      <c r="C27" s="41">
        <f>+'รายงานผล สถ'!C18</f>
        <v>1000000</v>
      </c>
      <c r="D27" s="119">
        <f>+'รายงานผล สถ'!D18</f>
        <v>0</v>
      </c>
      <c r="E27" s="41">
        <f>+'รายงานผล สถ'!E18</f>
        <v>0</v>
      </c>
      <c r="F27" s="124">
        <f t="shared" si="0"/>
        <v>1</v>
      </c>
      <c r="G27" s="12">
        <f t="shared" si="1"/>
        <v>1000000</v>
      </c>
      <c r="H27" s="41">
        <v>0</v>
      </c>
      <c r="I27" s="41">
        <v>0</v>
      </c>
      <c r="J27" s="12" t="e">
        <f t="shared" si="2"/>
        <v>#DIV/0!</v>
      </c>
      <c r="K27" s="12">
        <f t="shared" si="3"/>
        <v>0</v>
      </c>
      <c r="L27" s="12" t="e">
        <f t="shared" si="4"/>
        <v>#DIV/0!</v>
      </c>
    </row>
    <row r="28" spans="1:12" s="5" customFormat="1" ht="24.75" customHeight="1">
      <c r="A28" s="7" t="s">
        <v>31</v>
      </c>
      <c r="B28" s="119">
        <f>+'รายงานผล สถ'!B19</f>
        <v>1</v>
      </c>
      <c r="C28" s="41">
        <f>+'รายงานผล สถ'!C19</f>
        <v>207000</v>
      </c>
      <c r="D28" s="119">
        <f>+'รายงานผล สถ'!D19</f>
        <v>0</v>
      </c>
      <c r="E28" s="41">
        <f>+'รายงานผล สถ'!E19</f>
        <v>0</v>
      </c>
      <c r="F28" s="124">
        <f t="shared" si="0"/>
        <v>1</v>
      </c>
      <c r="G28" s="12">
        <f t="shared" si="1"/>
        <v>207000</v>
      </c>
      <c r="H28" s="41">
        <v>0</v>
      </c>
      <c r="I28" s="41">
        <v>0</v>
      </c>
      <c r="J28" s="12" t="e">
        <f t="shared" si="2"/>
        <v>#DIV/0!</v>
      </c>
      <c r="K28" s="12">
        <f t="shared" si="3"/>
        <v>0</v>
      </c>
      <c r="L28" s="12" t="e">
        <f t="shared" si="4"/>
        <v>#DIV/0!</v>
      </c>
    </row>
    <row r="29" spans="1:12" s="5" customFormat="1" ht="24.75" customHeight="1">
      <c r="A29" s="6" t="s">
        <v>32</v>
      </c>
      <c r="B29" s="119">
        <v>0</v>
      </c>
      <c r="C29" s="41">
        <v>0</v>
      </c>
      <c r="D29" s="119">
        <v>0</v>
      </c>
      <c r="E29" s="41">
        <v>0</v>
      </c>
      <c r="F29" s="124">
        <f t="shared" si="0"/>
        <v>0</v>
      </c>
      <c r="G29" s="12">
        <f t="shared" si="1"/>
        <v>0</v>
      </c>
      <c r="H29" s="41">
        <v>0</v>
      </c>
      <c r="I29" s="41">
        <v>0</v>
      </c>
      <c r="J29" s="12" t="e">
        <f t="shared" si="2"/>
        <v>#DIV/0!</v>
      </c>
      <c r="K29" s="12">
        <f t="shared" si="3"/>
        <v>0</v>
      </c>
      <c r="L29" s="12" t="e">
        <f t="shared" si="4"/>
        <v>#DIV/0!</v>
      </c>
    </row>
    <row r="30" spans="1:12" s="5" customFormat="1" ht="24.75" customHeight="1">
      <c r="A30" s="6" t="s">
        <v>33</v>
      </c>
      <c r="B30" s="119">
        <v>0</v>
      </c>
      <c r="C30" s="41">
        <v>0</v>
      </c>
      <c r="D30" s="119">
        <v>0</v>
      </c>
      <c r="E30" s="41">
        <v>0</v>
      </c>
      <c r="F30" s="124">
        <f t="shared" si="0"/>
        <v>0</v>
      </c>
      <c r="G30" s="12">
        <f t="shared" si="1"/>
        <v>0</v>
      </c>
      <c r="H30" s="41">
        <v>0</v>
      </c>
      <c r="I30" s="41">
        <v>0</v>
      </c>
      <c r="J30" s="12" t="e">
        <f t="shared" si="2"/>
        <v>#DIV/0!</v>
      </c>
      <c r="K30" s="12">
        <f t="shared" si="3"/>
        <v>0</v>
      </c>
      <c r="L30" s="12" t="e">
        <f t="shared" si="4"/>
        <v>#DIV/0!</v>
      </c>
    </row>
    <row r="31" spans="1:12" s="1" customFormat="1" ht="24">
      <c r="A31" s="8" t="s">
        <v>34</v>
      </c>
      <c r="B31" s="119">
        <v>0</v>
      </c>
      <c r="C31" s="41">
        <v>0</v>
      </c>
      <c r="D31" s="119">
        <v>0</v>
      </c>
      <c r="E31" s="41">
        <v>0</v>
      </c>
      <c r="F31" s="124">
        <f t="shared" si="0"/>
        <v>0</v>
      </c>
      <c r="G31" s="12">
        <f t="shared" si="1"/>
        <v>0</v>
      </c>
      <c r="H31" s="41">
        <v>0</v>
      </c>
      <c r="I31" s="41">
        <v>0</v>
      </c>
      <c r="J31" s="12" t="e">
        <f t="shared" si="2"/>
        <v>#DIV/0!</v>
      </c>
      <c r="K31" s="12">
        <f t="shared" si="3"/>
        <v>0</v>
      </c>
      <c r="L31" s="12" t="e">
        <f t="shared" si="4"/>
        <v>#DIV/0!</v>
      </c>
    </row>
    <row r="32" spans="1:12" s="1" customFormat="1" ht="24">
      <c r="A32" s="6" t="s">
        <v>35</v>
      </c>
      <c r="B32" s="119">
        <v>0</v>
      </c>
      <c r="C32" s="41">
        <v>0</v>
      </c>
      <c r="D32" s="119">
        <v>0</v>
      </c>
      <c r="E32" s="41">
        <v>0</v>
      </c>
      <c r="F32" s="124">
        <f t="shared" si="0"/>
        <v>0</v>
      </c>
      <c r="G32" s="12">
        <f t="shared" si="1"/>
        <v>0</v>
      </c>
      <c r="H32" s="41">
        <v>0</v>
      </c>
      <c r="I32" s="41">
        <v>0</v>
      </c>
      <c r="J32" s="12" t="e">
        <f t="shared" si="2"/>
        <v>#DIV/0!</v>
      </c>
      <c r="K32" s="12">
        <f t="shared" si="3"/>
        <v>0</v>
      </c>
      <c r="L32" s="12" t="e">
        <f t="shared" si="4"/>
        <v>#DIV/0!</v>
      </c>
    </row>
    <row r="33" spans="1:12" s="1" customFormat="1" ht="24">
      <c r="A33" s="6" t="s">
        <v>36</v>
      </c>
      <c r="B33" s="119">
        <f>+'รายงานผล สถ'!B20</f>
        <v>1</v>
      </c>
      <c r="C33" s="41">
        <f>+'รายงานผล สถ'!C20</f>
        <v>546000</v>
      </c>
      <c r="D33" s="119">
        <f>+'รายงานผล สถ'!D20</f>
        <v>0</v>
      </c>
      <c r="E33" s="41">
        <f>+'รายงานผล สถ'!E20</f>
        <v>0</v>
      </c>
      <c r="F33" s="124">
        <f t="shared" si="0"/>
        <v>1</v>
      </c>
      <c r="G33" s="12">
        <f t="shared" si="1"/>
        <v>546000</v>
      </c>
      <c r="H33" s="41">
        <v>0</v>
      </c>
      <c r="I33" s="41">
        <v>0</v>
      </c>
      <c r="J33" s="12" t="e">
        <f t="shared" si="2"/>
        <v>#DIV/0!</v>
      </c>
      <c r="K33" s="12">
        <f t="shared" si="3"/>
        <v>0</v>
      </c>
      <c r="L33" s="12" t="e">
        <f t="shared" si="4"/>
        <v>#DIV/0!</v>
      </c>
    </row>
    <row r="34" spans="1:12" s="1" customFormat="1" ht="24">
      <c r="A34" s="9" t="s">
        <v>37</v>
      </c>
      <c r="B34" s="119">
        <f>+'รายงานผล สถ'!B21</f>
        <v>2</v>
      </c>
      <c r="C34" s="41">
        <f>+'รายงานผล สถ'!C21</f>
        <v>842100</v>
      </c>
      <c r="D34" s="119">
        <f>+'รายงานผล สถ'!D21</f>
        <v>0</v>
      </c>
      <c r="E34" s="41">
        <f>+'รายงานผล สถ'!E21</f>
        <v>0</v>
      </c>
      <c r="F34" s="124">
        <f t="shared" si="0"/>
        <v>2</v>
      </c>
      <c r="G34" s="12">
        <f t="shared" si="1"/>
        <v>842100</v>
      </c>
      <c r="H34" s="41">
        <v>0</v>
      </c>
      <c r="I34" s="41">
        <v>0</v>
      </c>
      <c r="J34" s="12" t="e">
        <f t="shared" si="2"/>
        <v>#DIV/0!</v>
      </c>
      <c r="K34" s="12">
        <f t="shared" si="3"/>
        <v>0</v>
      </c>
      <c r="L34" s="12" t="e">
        <f t="shared" si="4"/>
        <v>#DIV/0!</v>
      </c>
    </row>
    <row r="35" spans="1:12" s="1" customFormat="1" ht="24">
      <c r="A35" s="7" t="s">
        <v>38</v>
      </c>
      <c r="B35" s="119">
        <f>+'รายงานผล สถ'!B24</f>
        <v>1</v>
      </c>
      <c r="C35" s="41">
        <f>+'รายงานผล สถ'!C24</f>
        <v>515500</v>
      </c>
      <c r="D35" s="119">
        <f>+'รายงานผล สถ'!D24</f>
        <v>0</v>
      </c>
      <c r="E35" s="41">
        <f>+'รายงานผล สถ'!E24</f>
        <v>0</v>
      </c>
      <c r="F35" s="124">
        <f t="shared" si="0"/>
        <v>1</v>
      </c>
      <c r="G35" s="12">
        <f t="shared" si="1"/>
        <v>515500</v>
      </c>
      <c r="H35" s="41">
        <v>0</v>
      </c>
      <c r="I35" s="41">
        <v>0</v>
      </c>
      <c r="J35" s="12" t="e">
        <f t="shared" si="2"/>
        <v>#DIV/0!</v>
      </c>
      <c r="K35" s="12">
        <f t="shared" si="3"/>
        <v>0</v>
      </c>
      <c r="L35" s="12" t="e">
        <f t="shared" si="4"/>
        <v>#DIV/0!</v>
      </c>
    </row>
    <row r="36" spans="1:12" s="1" customFormat="1" ht="24">
      <c r="A36" s="8" t="s">
        <v>39</v>
      </c>
      <c r="B36" s="119">
        <f>+'รายงานผล สถ'!B25</f>
        <v>1</v>
      </c>
      <c r="C36" s="41">
        <f>+'รายงานผล สถ'!C25</f>
        <v>1000000</v>
      </c>
      <c r="D36" s="119">
        <f>+'รายงานผล สถ'!D25</f>
        <v>0</v>
      </c>
      <c r="E36" s="41">
        <f>+'รายงานผล สถ'!E25</f>
        <v>0</v>
      </c>
      <c r="F36" s="124">
        <f t="shared" si="0"/>
        <v>1</v>
      </c>
      <c r="G36" s="12">
        <f t="shared" si="1"/>
        <v>1000000</v>
      </c>
      <c r="H36" s="41">
        <v>0</v>
      </c>
      <c r="I36" s="41">
        <v>0</v>
      </c>
      <c r="J36" s="12" t="e">
        <f t="shared" si="2"/>
        <v>#DIV/0!</v>
      </c>
      <c r="K36" s="12">
        <f t="shared" si="3"/>
        <v>0</v>
      </c>
      <c r="L36" s="12" t="e">
        <f t="shared" si="4"/>
        <v>#DIV/0!</v>
      </c>
    </row>
    <row r="37" spans="1:12" s="1" customFormat="1" ht="24">
      <c r="A37" s="8" t="s">
        <v>40</v>
      </c>
      <c r="B37" s="119">
        <v>0</v>
      </c>
      <c r="C37" s="41">
        <v>0</v>
      </c>
      <c r="D37" s="119">
        <v>0</v>
      </c>
      <c r="E37" s="41">
        <v>0</v>
      </c>
      <c r="F37" s="124">
        <f t="shared" si="0"/>
        <v>0</v>
      </c>
      <c r="G37" s="12">
        <f t="shared" si="1"/>
        <v>0</v>
      </c>
      <c r="H37" s="41">
        <v>0</v>
      </c>
      <c r="I37" s="41">
        <v>0</v>
      </c>
      <c r="J37" s="12" t="e">
        <f t="shared" si="2"/>
        <v>#DIV/0!</v>
      </c>
      <c r="K37" s="12">
        <f t="shared" si="3"/>
        <v>0</v>
      </c>
      <c r="L37" s="12" t="e">
        <f t="shared" si="4"/>
        <v>#DIV/0!</v>
      </c>
    </row>
    <row r="38" spans="1:12" s="1" customFormat="1" ht="24">
      <c r="A38" s="6" t="s">
        <v>41</v>
      </c>
      <c r="B38" s="119">
        <v>0</v>
      </c>
      <c r="C38" s="41">
        <v>0</v>
      </c>
      <c r="D38" s="119">
        <v>0</v>
      </c>
      <c r="E38" s="41">
        <v>0</v>
      </c>
      <c r="F38" s="124">
        <f t="shared" si="0"/>
        <v>0</v>
      </c>
      <c r="G38" s="12">
        <f t="shared" si="1"/>
        <v>0</v>
      </c>
      <c r="H38" s="41">
        <v>0</v>
      </c>
      <c r="I38" s="41">
        <v>0</v>
      </c>
      <c r="J38" s="12" t="e">
        <f t="shared" si="2"/>
        <v>#DIV/0!</v>
      </c>
      <c r="K38" s="12">
        <f t="shared" si="3"/>
        <v>0</v>
      </c>
      <c r="L38" s="12" t="e">
        <f t="shared" si="4"/>
        <v>#DIV/0!</v>
      </c>
    </row>
    <row r="39" spans="1:12" s="1" customFormat="1" ht="24">
      <c r="A39" s="6" t="s">
        <v>42</v>
      </c>
      <c r="B39" s="119">
        <f>+'รายงานผล สถ'!B26</f>
        <v>1</v>
      </c>
      <c r="C39" s="41">
        <f>+'รายงานผล สถ'!C26</f>
        <v>998000</v>
      </c>
      <c r="D39" s="119">
        <f>+'รายงานผล สถ'!D26</f>
        <v>0</v>
      </c>
      <c r="E39" s="41">
        <f>+'รายงานผล สถ'!E26</f>
        <v>0</v>
      </c>
      <c r="F39" s="124">
        <f t="shared" si="0"/>
        <v>1</v>
      </c>
      <c r="G39" s="12">
        <f t="shared" si="1"/>
        <v>998000</v>
      </c>
      <c r="H39" s="41">
        <v>0</v>
      </c>
      <c r="I39" s="41">
        <v>0</v>
      </c>
      <c r="J39" s="12" t="e">
        <f t="shared" si="2"/>
        <v>#DIV/0!</v>
      </c>
      <c r="K39" s="12">
        <f t="shared" si="3"/>
        <v>0</v>
      </c>
      <c r="L39" s="12" t="e">
        <f t="shared" si="4"/>
        <v>#DIV/0!</v>
      </c>
    </row>
    <row r="40" spans="1:12" s="1" customFormat="1" ht="24">
      <c r="A40" s="6" t="s">
        <v>43</v>
      </c>
      <c r="B40" s="119">
        <v>0</v>
      </c>
      <c r="C40" s="41">
        <v>0</v>
      </c>
      <c r="D40" s="119">
        <v>0</v>
      </c>
      <c r="E40" s="41">
        <v>0</v>
      </c>
      <c r="F40" s="124">
        <f t="shared" si="0"/>
        <v>0</v>
      </c>
      <c r="G40" s="12">
        <f t="shared" si="1"/>
        <v>0</v>
      </c>
      <c r="H40" s="41">
        <v>0</v>
      </c>
      <c r="I40" s="41">
        <v>0</v>
      </c>
      <c r="J40" s="12" t="e">
        <f t="shared" si="2"/>
        <v>#DIV/0!</v>
      </c>
      <c r="K40" s="12">
        <f t="shared" si="3"/>
        <v>0</v>
      </c>
      <c r="L40" s="12" t="e">
        <f t="shared" si="4"/>
        <v>#DIV/0!</v>
      </c>
    </row>
    <row r="41" spans="1:12" s="1" customFormat="1" ht="24">
      <c r="A41" s="6" t="s">
        <v>44</v>
      </c>
      <c r="B41" s="119">
        <v>0</v>
      </c>
      <c r="C41" s="41">
        <v>0</v>
      </c>
      <c r="D41" s="119">
        <v>0</v>
      </c>
      <c r="E41" s="41">
        <v>0</v>
      </c>
      <c r="F41" s="124">
        <f t="shared" si="0"/>
        <v>0</v>
      </c>
      <c r="G41" s="12">
        <f t="shared" si="1"/>
        <v>0</v>
      </c>
      <c r="H41" s="41">
        <v>0</v>
      </c>
      <c r="I41" s="41">
        <v>0</v>
      </c>
      <c r="J41" s="12" t="e">
        <f t="shared" si="2"/>
        <v>#DIV/0!</v>
      </c>
      <c r="K41" s="12">
        <f t="shared" si="3"/>
        <v>0</v>
      </c>
      <c r="L41" s="12" t="e">
        <f t="shared" si="4"/>
        <v>#DIV/0!</v>
      </c>
    </row>
    <row r="42" spans="1:12" s="1" customFormat="1" ht="24">
      <c r="A42" s="6" t="s">
        <v>45</v>
      </c>
      <c r="B42" s="119">
        <f>+'รายงานผล สถ'!B27</f>
        <v>1</v>
      </c>
      <c r="C42" s="41">
        <f>+'รายงานผล สถ'!C27</f>
        <v>700000</v>
      </c>
      <c r="D42" s="119">
        <f>+'รายงานผล สถ'!D27</f>
        <v>0</v>
      </c>
      <c r="E42" s="41">
        <f>+'รายงานผล สถ'!E27</f>
        <v>0</v>
      </c>
      <c r="F42" s="124">
        <f t="shared" si="0"/>
        <v>1</v>
      </c>
      <c r="G42" s="12">
        <f t="shared" si="1"/>
        <v>700000</v>
      </c>
      <c r="H42" s="41">
        <v>0</v>
      </c>
      <c r="I42" s="41">
        <v>0</v>
      </c>
      <c r="J42" s="12" t="e">
        <f t="shared" si="2"/>
        <v>#DIV/0!</v>
      </c>
      <c r="K42" s="12">
        <f t="shared" si="3"/>
        <v>0</v>
      </c>
      <c r="L42" s="12" t="e">
        <f t="shared" si="4"/>
        <v>#DIV/0!</v>
      </c>
    </row>
    <row r="43" spans="1:12" s="1" customFormat="1" ht="24">
      <c r="A43" s="6" t="s">
        <v>46</v>
      </c>
      <c r="B43" s="119">
        <v>0</v>
      </c>
      <c r="C43" s="41">
        <v>0</v>
      </c>
      <c r="D43" s="119">
        <v>0</v>
      </c>
      <c r="E43" s="41">
        <v>0</v>
      </c>
      <c r="F43" s="124">
        <f t="shared" si="0"/>
        <v>0</v>
      </c>
      <c r="G43" s="12">
        <f t="shared" si="1"/>
        <v>0</v>
      </c>
      <c r="H43" s="41">
        <v>0</v>
      </c>
      <c r="I43" s="41">
        <v>0</v>
      </c>
      <c r="J43" s="12" t="e">
        <f t="shared" si="2"/>
        <v>#DIV/0!</v>
      </c>
      <c r="K43" s="12">
        <f t="shared" si="3"/>
        <v>0</v>
      </c>
      <c r="L43" s="12" t="e">
        <f t="shared" si="4"/>
        <v>#DIV/0!</v>
      </c>
    </row>
    <row r="44" spans="1:12" s="1" customFormat="1" ht="24">
      <c r="A44" s="6" t="s">
        <v>47</v>
      </c>
      <c r="B44" s="119">
        <v>0</v>
      </c>
      <c r="C44" s="41">
        <v>0</v>
      </c>
      <c r="D44" s="119">
        <v>0</v>
      </c>
      <c r="E44" s="41">
        <v>0</v>
      </c>
      <c r="F44" s="124">
        <f t="shared" si="0"/>
        <v>0</v>
      </c>
      <c r="G44" s="12">
        <f t="shared" si="1"/>
        <v>0</v>
      </c>
      <c r="H44" s="41">
        <v>0</v>
      </c>
      <c r="I44" s="41">
        <v>0</v>
      </c>
      <c r="J44" s="12" t="e">
        <f t="shared" si="2"/>
        <v>#DIV/0!</v>
      </c>
      <c r="K44" s="12">
        <f t="shared" si="3"/>
        <v>0</v>
      </c>
      <c r="L44" s="12" t="e">
        <f t="shared" si="4"/>
        <v>#DIV/0!</v>
      </c>
    </row>
    <row r="45" spans="1:12" s="1" customFormat="1" ht="24">
      <c r="A45" s="6" t="s">
        <v>48</v>
      </c>
      <c r="B45" s="119">
        <f>+'รายงานผล สถ'!B28</f>
        <v>1</v>
      </c>
      <c r="C45" s="41">
        <f>+'รายงานผล สถ'!C28</f>
        <v>27000</v>
      </c>
      <c r="D45" s="119">
        <f>+'รายงานผล สถ'!D28</f>
        <v>0</v>
      </c>
      <c r="E45" s="41">
        <f>+'รายงานผล สถ'!E28</f>
        <v>0</v>
      </c>
      <c r="F45" s="124">
        <f t="shared" si="0"/>
        <v>1</v>
      </c>
      <c r="G45" s="12">
        <f t="shared" si="1"/>
        <v>27000</v>
      </c>
      <c r="H45" s="41">
        <v>0</v>
      </c>
      <c r="I45" s="41">
        <v>0</v>
      </c>
      <c r="J45" s="12" t="e">
        <f t="shared" si="2"/>
        <v>#DIV/0!</v>
      </c>
      <c r="K45" s="12">
        <f t="shared" si="3"/>
        <v>0</v>
      </c>
      <c r="L45" s="12" t="e">
        <f t="shared" si="4"/>
        <v>#DIV/0!</v>
      </c>
    </row>
    <row r="46" spans="1:12" s="1" customFormat="1" ht="24">
      <c r="A46" s="6" t="s">
        <v>49</v>
      </c>
      <c r="B46" s="119">
        <v>0</v>
      </c>
      <c r="C46" s="41">
        <v>0</v>
      </c>
      <c r="D46" s="119">
        <v>0</v>
      </c>
      <c r="E46" s="41">
        <v>0</v>
      </c>
      <c r="F46" s="124">
        <f t="shared" si="0"/>
        <v>0</v>
      </c>
      <c r="G46" s="12">
        <f t="shared" si="1"/>
        <v>0</v>
      </c>
      <c r="H46" s="41">
        <v>0</v>
      </c>
      <c r="I46" s="41">
        <v>0</v>
      </c>
      <c r="J46" s="12" t="e">
        <f t="shared" si="2"/>
        <v>#DIV/0!</v>
      </c>
      <c r="K46" s="12">
        <f t="shared" si="3"/>
        <v>0</v>
      </c>
      <c r="L46" s="12" t="e">
        <f t="shared" si="4"/>
        <v>#DIV/0!</v>
      </c>
    </row>
    <row r="47" spans="1:12" s="1" customFormat="1" ht="24">
      <c r="A47" s="6" t="s">
        <v>50</v>
      </c>
      <c r="B47" s="119">
        <v>0</v>
      </c>
      <c r="C47" s="41">
        <v>0</v>
      </c>
      <c r="D47" s="119">
        <v>0</v>
      </c>
      <c r="E47" s="41">
        <v>0</v>
      </c>
      <c r="F47" s="124">
        <f t="shared" si="0"/>
        <v>0</v>
      </c>
      <c r="G47" s="12">
        <f t="shared" si="1"/>
        <v>0</v>
      </c>
      <c r="H47" s="41">
        <v>0</v>
      </c>
      <c r="I47" s="41">
        <v>0</v>
      </c>
      <c r="J47" s="12" t="e">
        <f t="shared" si="2"/>
        <v>#DIV/0!</v>
      </c>
      <c r="K47" s="12">
        <f t="shared" si="3"/>
        <v>0</v>
      </c>
      <c r="L47" s="12" t="e">
        <f t="shared" si="4"/>
        <v>#DIV/0!</v>
      </c>
    </row>
    <row r="48" spans="1:12" s="1" customFormat="1" ht="24">
      <c r="A48" s="19" t="s">
        <v>51</v>
      </c>
      <c r="B48" s="120">
        <f>+'รายงานผล สถ'!B29</f>
        <v>1</v>
      </c>
      <c r="C48" s="42">
        <f>+'รายงานผล สถ'!C29</f>
        <v>351200</v>
      </c>
      <c r="D48" s="120">
        <f>+'รายงานผล สถ'!D29</f>
        <v>0</v>
      </c>
      <c r="E48" s="42">
        <f>+'รายงานผล สถ'!E29</f>
        <v>0</v>
      </c>
      <c r="F48" s="125">
        <f t="shared" si="0"/>
        <v>1</v>
      </c>
      <c r="G48" s="20">
        <f t="shared" si="1"/>
        <v>351200</v>
      </c>
      <c r="H48" s="42">
        <v>0</v>
      </c>
      <c r="I48" s="42">
        <v>0</v>
      </c>
      <c r="J48" s="20" t="e">
        <f t="shared" si="2"/>
        <v>#DIV/0!</v>
      </c>
      <c r="K48" s="20">
        <f t="shared" si="3"/>
        <v>0</v>
      </c>
      <c r="L48" s="20" t="e">
        <f t="shared" si="4"/>
        <v>#DIV/0!</v>
      </c>
    </row>
    <row r="49" spans="1:12" s="1" customFormat="1" ht="24">
      <c r="A49" s="21" t="s">
        <v>52</v>
      </c>
      <c r="B49" s="121">
        <v>0</v>
      </c>
      <c r="C49" s="43">
        <v>0</v>
      </c>
      <c r="D49" s="121">
        <v>0</v>
      </c>
      <c r="E49" s="43">
        <v>0</v>
      </c>
      <c r="F49" s="126">
        <f t="shared" si="0"/>
        <v>0</v>
      </c>
      <c r="G49" s="18">
        <f t="shared" si="1"/>
        <v>0</v>
      </c>
      <c r="H49" s="43">
        <v>0</v>
      </c>
      <c r="I49" s="43">
        <v>0</v>
      </c>
      <c r="J49" s="18" t="e">
        <f t="shared" si="2"/>
        <v>#DIV/0!</v>
      </c>
      <c r="K49" s="18">
        <f t="shared" si="3"/>
        <v>0</v>
      </c>
      <c r="L49" s="18" t="e">
        <f t="shared" si="4"/>
        <v>#DIV/0!</v>
      </c>
    </row>
    <row r="50" spans="1:12" s="1" customFormat="1" ht="24">
      <c r="A50" s="7" t="s">
        <v>53</v>
      </c>
      <c r="B50" s="119">
        <v>0</v>
      </c>
      <c r="C50" s="41">
        <v>0</v>
      </c>
      <c r="D50" s="119">
        <v>0</v>
      </c>
      <c r="E50" s="41">
        <v>0</v>
      </c>
      <c r="F50" s="124">
        <f t="shared" si="0"/>
        <v>0</v>
      </c>
      <c r="G50" s="12">
        <f t="shared" si="1"/>
        <v>0</v>
      </c>
      <c r="H50" s="41">
        <v>0</v>
      </c>
      <c r="I50" s="41">
        <v>0</v>
      </c>
      <c r="J50" s="12" t="e">
        <f t="shared" si="2"/>
        <v>#DIV/0!</v>
      </c>
      <c r="K50" s="12">
        <f t="shared" si="3"/>
        <v>0</v>
      </c>
      <c r="L50" s="12" t="e">
        <f t="shared" si="4"/>
        <v>#DIV/0!</v>
      </c>
    </row>
    <row r="51" spans="1:12" s="1" customFormat="1" ht="24">
      <c r="A51" s="9" t="s">
        <v>54</v>
      </c>
      <c r="B51" s="119">
        <f>+'รายงานผล สถ'!B30</f>
        <v>1</v>
      </c>
      <c r="C51" s="41">
        <f>+'รายงานผล สถ'!C30</f>
        <v>480000</v>
      </c>
      <c r="D51" s="119">
        <f>+'รายงานผล สถ'!D30</f>
        <v>0</v>
      </c>
      <c r="E51" s="41">
        <f>+'รายงานผล สถ'!E30</f>
        <v>0</v>
      </c>
      <c r="F51" s="124">
        <f t="shared" si="0"/>
        <v>1</v>
      </c>
      <c r="G51" s="12">
        <f t="shared" si="1"/>
        <v>480000</v>
      </c>
      <c r="H51" s="41">
        <v>0</v>
      </c>
      <c r="I51" s="41">
        <v>0</v>
      </c>
      <c r="J51" s="12" t="e">
        <f t="shared" si="2"/>
        <v>#DIV/0!</v>
      </c>
      <c r="K51" s="12">
        <f t="shared" si="3"/>
        <v>0</v>
      </c>
      <c r="L51" s="12" t="e">
        <f t="shared" si="4"/>
        <v>#DIV/0!</v>
      </c>
    </row>
    <row r="52" spans="1:12" s="1" customFormat="1" ht="24">
      <c r="A52" s="6" t="s">
        <v>55</v>
      </c>
      <c r="B52" s="119">
        <v>0</v>
      </c>
      <c r="C52" s="41">
        <v>0</v>
      </c>
      <c r="D52" s="119">
        <v>0</v>
      </c>
      <c r="E52" s="41">
        <v>0</v>
      </c>
      <c r="F52" s="124">
        <f t="shared" si="0"/>
        <v>0</v>
      </c>
      <c r="G52" s="12">
        <f t="shared" si="1"/>
        <v>0</v>
      </c>
      <c r="H52" s="41">
        <v>0</v>
      </c>
      <c r="I52" s="41">
        <v>0</v>
      </c>
      <c r="J52" s="12" t="e">
        <f t="shared" si="2"/>
        <v>#DIV/0!</v>
      </c>
      <c r="K52" s="12">
        <f t="shared" si="3"/>
        <v>0</v>
      </c>
      <c r="L52" s="12" t="e">
        <f t="shared" si="4"/>
        <v>#DIV/0!</v>
      </c>
    </row>
    <row r="53" spans="1:12" s="1" customFormat="1" ht="24">
      <c r="A53" s="7" t="s">
        <v>56</v>
      </c>
      <c r="B53" s="119">
        <f>+'รายงานผล สถ'!B31</f>
        <v>1</v>
      </c>
      <c r="C53" s="41">
        <f>+'รายงานผล สถ'!C31</f>
        <v>171600</v>
      </c>
      <c r="D53" s="119">
        <f>+'รายงานผล สถ'!D31</f>
        <v>0</v>
      </c>
      <c r="E53" s="41">
        <f>+'รายงานผล สถ'!E31</f>
        <v>0</v>
      </c>
      <c r="F53" s="124">
        <f t="shared" si="0"/>
        <v>1</v>
      </c>
      <c r="G53" s="12">
        <f t="shared" si="1"/>
        <v>171600</v>
      </c>
      <c r="H53" s="41">
        <v>0</v>
      </c>
      <c r="I53" s="41">
        <v>0</v>
      </c>
      <c r="J53" s="12" t="e">
        <f t="shared" si="2"/>
        <v>#DIV/0!</v>
      </c>
      <c r="K53" s="12">
        <f t="shared" si="3"/>
        <v>0</v>
      </c>
      <c r="L53" s="12" t="e">
        <f t="shared" si="4"/>
        <v>#DIV/0!</v>
      </c>
    </row>
    <row r="54" spans="1:12" s="1" customFormat="1" ht="24">
      <c r="A54" s="8" t="s">
        <v>57</v>
      </c>
      <c r="B54" s="119">
        <v>0</v>
      </c>
      <c r="C54" s="41">
        <v>0</v>
      </c>
      <c r="D54" s="119">
        <v>0</v>
      </c>
      <c r="E54" s="41">
        <v>0</v>
      </c>
      <c r="F54" s="124">
        <f t="shared" si="0"/>
        <v>0</v>
      </c>
      <c r="G54" s="12">
        <f t="shared" si="1"/>
        <v>0</v>
      </c>
      <c r="H54" s="41">
        <v>0</v>
      </c>
      <c r="I54" s="41">
        <v>0</v>
      </c>
      <c r="J54" s="12" t="e">
        <f t="shared" si="2"/>
        <v>#DIV/0!</v>
      </c>
      <c r="K54" s="12">
        <f t="shared" si="3"/>
        <v>0</v>
      </c>
      <c r="L54" s="12" t="e">
        <f t="shared" si="4"/>
        <v>#DIV/0!</v>
      </c>
    </row>
    <row r="55" spans="1:12" s="1" customFormat="1" ht="24">
      <c r="A55" s="7" t="s">
        <v>58</v>
      </c>
      <c r="B55" s="119">
        <v>0</v>
      </c>
      <c r="C55" s="41">
        <v>0</v>
      </c>
      <c r="D55" s="119">
        <v>0</v>
      </c>
      <c r="E55" s="41">
        <v>0</v>
      </c>
      <c r="F55" s="124">
        <f t="shared" si="0"/>
        <v>0</v>
      </c>
      <c r="G55" s="12">
        <f t="shared" si="1"/>
        <v>0</v>
      </c>
      <c r="H55" s="41">
        <v>0</v>
      </c>
      <c r="I55" s="41">
        <v>0</v>
      </c>
      <c r="J55" s="12" t="e">
        <f t="shared" si="2"/>
        <v>#DIV/0!</v>
      </c>
      <c r="K55" s="12">
        <f t="shared" si="3"/>
        <v>0</v>
      </c>
      <c r="L55" s="12" t="e">
        <f t="shared" si="4"/>
        <v>#DIV/0!</v>
      </c>
    </row>
    <row r="56" spans="1:12" s="1" customFormat="1" ht="24">
      <c r="A56" s="6" t="s">
        <v>59</v>
      </c>
      <c r="B56" s="119">
        <v>0</v>
      </c>
      <c r="C56" s="41">
        <v>0</v>
      </c>
      <c r="D56" s="119">
        <v>0</v>
      </c>
      <c r="E56" s="41">
        <v>0</v>
      </c>
      <c r="F56" s="124">
        <f t="shared" si="0"/>
        <v>0</v>
      </c>
      <c r="G56" s="12">
        <f t="shared" si="1"/>
        <v>0</v>
      </c>
      <c r="H56" s="41">
        <v>0</v>
      </c>
      <c r="I56" s="41">
        <v>0</v>
      </c>
      <c r="J56" s="12" t="e">
        <f t="shared" si="2"/>
        <v>#DIV/0!</v>
      </c>
      <c r="K56" s="12">
        <f t="shared" si="3"/>
        <v>0</v>
      </c>
      <c r="L56" s="12" t="e">
        <f t="shared" si="4"/>
        <v>#DIV/0!</v>
      </c>
    </row>
    <row r="57" spans="1:12" s="1" customFormat="1" ht="24">
      <c r="A57" s="8" t="s">
        <v>60</v>
      </c>
      <c r="B57" s="119">
        <f>+'รายงานผล สถ'!B32</f>
        <v>1</v>
      </c>
      <c r="C57" s="41">
        <f>+'รายงานผล สถ'!C32</f>
        <v>99800</v>
      </c>
      <c r="D57" s="119">
        <f>+'รายงานผล สถ'!D32</f>
        <v>0</v>
      </c>
      <c r="E57" s="41">
        <f>+'รายงานผล สถ'!E32</f>
        <v>0</v>
      </c>
      <c r="F57" s="124">
        <f t="shared" si="0"/>
        <v>1</v>
      </c>
      <c r="G57" s="12">
        <f t="shared" si="1"/>
        <v>99800</v>
      </c>
      <c r="H57" s="41">
        <v>0</v>
      </c>
      <c r="I57" s="41">
        <v>0</v>
      </c>
      <c r="J57" s="12" t="e">
        <f t="shared" si="2"/>
        <v>#DIV/0!</v>
      </c>
      <c r="K57" s="12">
        <f t="shared" si="3"/>
        <v>0</v>
      </c>
      <c r="L57" s="12" t="e">
        <f t="shared" si="4"/>
        <v>#DIV/0!</v>
      </c>
    </row>
    <row r="58" spans="1:12" s="1" customFormat="1" ht="24">
      <c r="A58" s="6" t="s">
        <v>61</v>
      </c>
      <c r="B58" s="119">
        <v>0</v>
      </c>
      <c r="C58" s="41">
        <v>0</v>
      </c>
      <c r="D58" s="119">
        <v>0</v>
      </c>
      <c r="E58" s="41">
        <v>0</v>
      </c>
      <c r="F58" s="124">
        <f t="shared" si="0"/>
        <v>0</v>
      </c>
      <c r="G58" s="12">
        <f t="shared" si="1"/>
        <v>0</v>
      </c>
      <c r="H58" s="41">
        <v>0</v>
      </c>
      <c r="I58" s="41">
        <v>0</v>
      </c>
      <c r="J58" s="12" t="e">
        <f t="shared" si="2"/>
        <v>#DIV/0!</v>
      </c>
      <c r="K58" s="12">
        <f t="shared" si="3"/>
        <v>0</v>
      </c>
      <c r="L58" s="12" t="e">
        <f t="shared" si="4"/>
        <v>#DIV/0!</v>
      </c>
    </row>
    <row r="59" spans="1:12" s="1" customFormat="1" ht="24">
      <c r="A59" s="6" t="s">
        <v>62</v>
      </c>
      <c r="B59" s="119">
        <v>0</v>
      </c>
      <c r="C59" s="41">
        <v>0</v>
      </c>
      <c r="D59" s="119">
        <v>0</v>
      </c>
      <c r="E59" s="41">
        <v>0</v>
      </c>
      <c r="F59" s="124">
        <f t="shared" si="0"/>
        <v>0</v>
      </c>
      <c r="G59" s="12">
        <f t="shared" si="1"/>
        <v>0</v>
      </c>
      <c r="H59" s="41">
        <v>0</v>
      </c>
      <c r="I59" s="41">
        <v>0</v>
      </c>
      <c r="J59" s="12" t="e">
        <f t="shared" si="2"/>
        <v>#DIV/0!</v>
      </c>
      <c r="K59" s="12">
        <f t="shared" si="3"/>
        <v>0</v>
      </c>
      <c r="L59" s="12" t="e">
        <f t="shared" si="4"/>
        <v>#DIV/0!</v>
      </c>
    </row>
    <row r="60" spans="1:12" s="1" customFormat="1" ht="24">
      <c r="A60" s="8" t="s">
        <v>63</v>
      </c>
      <c r="B60" s="119">
        <f>+'รายงานผล สถ'!B33</f>
        <v>7</v>
      </c>
      <c r="C60" s="41">
        <f>+'รายงานผล สถ'!C33</f>
        <v>2904000</v>
      </c>
      <c r="D60" s="119">
        <f>+'รายงานผล สถ'!D33</f>
        <v>0</v>
      </c>
      <c r="E60" s="41">
        <f>+'รายงานผล สถ'!E33</f>
        <v>0</v>
      </c>
      <c r="F60" s="124">
        <f t="shared" si="0"/>
        <v>7</v>
      </c>
      <c r="G60" s="12">
        <f t="shared" si="1"/>
        <v>2904000</v>
      </c>
      <c r="H60" s="41">
        <v>0</v>
      </c>
      <c r="I60" s="41">
        <v>0</v>
      </c>
      <c r="J60" s="12" t="e">
        <f t="shared" si="2"/>
        <v>#DIV/0!</v>
      </c>
      <c r="K60" s="12">
        <f t="shared" si="3"/>
        <v>0</v>
      </c>
      <c r="L60" s="12" t="e">
        <f t="shared" si="4"/>
        <v>#DIV/0!</v>
      </c>
    </row>
    <row r="61" spans="1:12" s="1" customFormat="1" ht="24">
      <c r="A61" s="6" t="s">
        <v>64</v>
      </c>
      <c r="B61" s="119">
        <v>0</v>
      </c>
      <c r="C61" s="41">
        <v>0</v>
      </c>
      <c r="D61" s="119">
        <v>0</v>
      </c>
      <c r="E61" s="41">
        <v>0</v>
      </c>
      <c r="F61" s="124">
        <f t="shared" si="0"/>
        <v>0</v>
      </c>
      <c r="G61" s="12">
        <f t="shared" si="1"/>
        <v>0</v>
      </c>
      <c r="H61" s="41">
        <v>0</v>
      </c>
      <c r="I61" s="41">
        <v>0</v>
      </c>
      <c r="J61" s="12" t="e">
        <f t="shared" si="2"/>
        <v>#DIV/0!</v>
      </c>
      <c r="K61" s="12">
        <f t="shared" si="3"/>
        <v>0</v>
      </c>
      <c r="L61" s="12" t="e">
        <f t="shared" si="4"/>
        <v>#DIV/0!</v>
      </c>
    </row>
    <row r="62" spans="1:12" s="1" customFormat="1" ht="24">
      <c r="A62" s="9" t="s">
        <v>65</v>
      </c>
      <c r="B62" s="119">
        <v>0</v>
      </c>
      <c r="C62" s="41">
        <v>0</v>
      </c>
      <c r="D62" s="119">
        <v>0</v>
      </c>
      <c r="E62" s="41">
        <v>0</v>
      </c>
      <c r="F62" s="124">
        <f t="shared" si="0"/>
        <v>0</v>
      </c>
      <c r="G62" s="12">
        <f t="shared" si="1"/>
        <v>0</v>
      </c>
      <c r="H62" s="41">
        <v>0</v>
      </c>
      <c r="I62" s="41">
        <v>0</v>
      </c>
      <c r="J62" s="12" t="e">
        <f t="shared" si="2"/>
        <v>#DIV/0!</v>
      </c>
      <c r="K62" s="12">
        <f t="shared" si="3"/>
        <v>0</v>
      </c>
      <c r="L62" s="12" t="e">
        <f t="shared" si="4"/>
        <v>#DIV/0!</v>
      </c>
    </row>
    <row r="63" spans="1:12" s="1" customFormat="1" ht="24">
      <c r="A63" s="7" t="s">
        <v>66</v>
      </c>
      <c r="B63" s="119">
        <f>+'รายงานผล สถ'!B41</f>
        <v>2</v>
      </c>
      <c r="C63" s="41">
        <f>+'รายงานผล สถ'!C41</f>
        <v>800000</v>
      </c>
      <c r="D63" s="119">
        <f>+'รายงานผล สถ'!D41</f>
        <v>0</v>
      </c>
      <c r="E63" s="41">
        <f>+'รายงานผล สถ'!E41</f>
        <v>0</v>
      </c>
      <c r="F63" s="124">
        <f t="shared" si="0"/>
        <v>2</v>
      </c>
      <c r="G63" s="12">
        <f t="shared" si="1"/>
        <v>800000</v>
      </c>
      <c r="H63" s="41">
        <v>0</v>
      </c>
      <c r="I63" s="41">
        <v>0</v>
      </c>
      <c r="J63" s="12" t="e">
        <f t="shared" si="2"/>
        <v>#DIV/0!</v>
      </c>
      <c r="K63" s="12">
        <f t="shared" si="3"/>
        <v>0</v>
      </c>
      <c r="L63" s="12" t="e">
        <f t="shared" si="4"/>
        <v>#DIV/0!</v>
      </c>
    </row>
    <row r="64" spans="1:12" s="1" customFormat="1" ht="24">
      <c r="A64" s="7" t="s">
        <v>67</v>
      </c>
      <c r="B64" s="119">
        <f>+'รายงานผล สถ'!B44</f>
        <v>1</v>
      </c>
      <c r="C64" s="41">
        <f>+'รายงานผล สถ'!C44</f>
        <v>980000</v>
      </c>
      <c r="D64" s="119">
        <f>+'รายงานผล สถ'!D44</f>
        <v>0</v>
      </c>
      <c r="E64" s="41">
        <f>+'รายงานผล สถ'!E44</f>
        <v>0</v>
      </c>
      <c r="F64" s="124">
        <f t="shared" si="0"/>
        <v>1</v>
      </c>
      <c r="G64" s="12">
        <f t="shared" si="1"/>
        <v>980000</v>
      </c>
      <c r="H64" s="41">
        <v>0</v>
      </c>
      <c r="I64" s="41">
        <v>0</v>
      </c>
      <c r="J64" s="12" t="e">
        <f t="shared" si="2"/>
        <v>#DIV/0!</v>
      </c>
      <c r="K64" s="12">
        <f t="shared" si="3"/>
        <v>0</v>
      </c>
      <c r="L64" s="12" t="e">
        <f t="shared" si="4"/>
        <v>#DIV/0!</v>
      </c>
    </row>
    <row r="65" spans="1:12" s="1" customFormat="1" ht="24">
      <c r="A65" s="6" t="s">
        <v>68</v>
      </c>
      <c r="B65" s="119">
        <v>0</v>
      </c>
      <c r="C65" s="41">
        <v>0</v>
      </c>
      <c r="D65" s="119">
        <v>0</v>
      </c>
      <c r="E65" s="41">
        <v>0</v>
      </c>
      <c r="F65" s="124">
        <f t="shared" si="0"/>
        <v>0</v>
      </c>
      <c r="G65" s="12">
        <f t="shared" si="1"/>
        <v>0</v>
      </c>
      <c r="H65" s="41">
        <v>0</v>
      </c>
      <c r="I65" s="41">
        <v>0</v>
      </c>
      <c r="J65" s="12" t="e">
        <f t="shared" si="2"/>
        <v>#DIV/0!</v>
      </c>
      <c r="K65" s="12">
        <f t="shared" si="3"/>
        <v>0</v>
      </c>
      <c r="L65" s="12" t="e">
        <f t="shared" si="4"/>
        <v>#DIV/0!</v>
      </c>
    </row>
    <row r="66" spans="1:12" s="1" customFormat="1" ht="24">
      <c r="A66" s="6" t="s">
        <v>69</v>
      </c>
      <c r="B66" s="119">
        <v>0</v>
      </c>
      <c r="C66" s="41">
        <v>0</v>
      </c>
      <c r="D66" s="119">
        <v>0</v>
      </c>
      <c r="E66" s="41">
        <v>0</v>
      </c>
      <c r="F66" s="124">
        <f t="shared" si="0"/>
        <v>0</v>
      </c>
      <c r="G66" s="12">
        <f t="shared" si="1"/>
        <v>0</v>
      </c>
      <c r="H66" s="41">
        <v>0</v>
      </c>
      <c r="I66" s="41">
        <v>0</v>
      </c>
      <c r="J66" s="12" t="e">
        <f t="shared" si="2"/>
        <v>#DIV/0!</v>
      </c>
      <c r="K66" s="12">
        <f t="shared" si="3"/>
        <v>0</v>
      </c>
      <c r="L66" s="12" t="e">
        <f t="shared" si="4"/>
        <v>#DIV/0!</v>
      </c>
    </row>
    <row r="67" spans="1:12" s="1" customFormat="1" ht="24">
      <c r="A67" s="8" t="s">
        <v>70</v>
      </c>
      <c r="B67" s="119">
        <v>0</v>
      </c>
      <c r="C67" s="41">
        <v>0</v>
      </c>
      <c r="D67" s="119">
        <v>0</v>
      </c>
      <c r="E67" s="41">
        <v>0</v>
      </c>
      <c r="F67" s="124">
        <f t="shared" si="0"/>
        <v>0</v>
      </c>
      <c r="G67" s="12">
        <f t="shared" si="1"/>
        <v>0</v>
      </c>
      <c r="H67" s="41">
        <v>0</v>
      </c>
      <c r="I67" s="41">
        <v>0</v>
      </c>
      <c r="J67" s="12" t="e">
        <f t="shared" si="2"/>
        <v>#DIV/0!</v>
      </c>
      <c r="K67" s="12">
        <f t="shared" si="3"/>
        <v>0</v>
      </c>
      <c r="L67" s="12" t="e">
        <f t="shared" si="4"/>
        <v>#DIV/0!</v>
      </c>
    </row>
    <row r="68" spans="1:12" s="1" customFormat="1" ht="24">
      <c r="A68" s="6" t="s">
        <v>71</v>
      </c>
      <c r="B68" s="119">
        <v>0</v>
      </c>
      <c r="C68" s="41">
        <v>0</v>
      </c>
      <c r="D68" s="119">
        <v>0</v>
      </c>
      <c r="E68" s="41">
        <v>0</v>
      </c>
      <c r="F68" s="124">
        <f t="shared" si="0"/>
        <v>0</v>
      </c>
      <c r="G68" s="12">
        <f t="shared" si="1"/>
        <v>0</v>
      </c>
      <c r="H68" s="41">
        <v>0</v>
      </c>
      <c r="I68" s="41">
        <v>0</v>
      </c>
      <c r="J68" s="12" t="e">
        <f t="shared" si="2"/>
        <v>#DIV/0!</v>
      </c>
      <c r="K68" s="12">
        <f t="shared" si="3"/>
        <v>0</v>
      </c>
      <c r="L68" s="12" t="e">
        <f t="shared" si="4"/>
        <v>#DIV/0!</v>
      </c>
    </row>
    <row r="69" spans="1:12" s="1" customFormat="1" ht="24">
      <c r="A69" s="6" t="s">
        <v>72</v>
      </c>
      <c r="B69" s="119">
        <f>+'รายงานผล สถ'!B45</f>
        <v>1</v>
      </c>
      <c r="C69" s="41">
        <f>+'รายงานผล สถ'!C45</f>
        <v>458800</v>
      </c>
      <c r="D69" s="119">
        <f>+'รายงานผล สถ'!D45</f>
        <v>0</v>
      </c>
      <c r="E69" s="41">
        <f>+'รายงานผล สถ'!E45</f>
        <v>0</v>
      </c>
      <c r="F69" s="124">
        <f t="shared" si="0"/>
        <v>1</v>
      </c>
      <c r="G69" s="12">
        <f t="shared" si="1"/>
        <v>458800</v>
      </c>
      <c r="H69" s="41">
        <v>0</v>
      </c>
      <c r="I69" s="41">
        <v>0</v>
      </c>
      <c r="J69" s="12" t="e">
        <f t="shared" si="2"/>
        <v>#DIV/0!</v>
      </c>
      <c r="K69" s="12">
        <f t="shared" si="3"/>
        <v>0</v>
      </c>
      <c r="L69" s="12" t="e">
        <f t="shared" si="4"/>
        <v>#DIV/0!</v>
      </c>
    </row>
    <row r="70" spans="1:12" s="1" customFormat="1" ht="24">
      <c r="A70" s="8" t="s">
        <v>73</v>
      </c>
      <c r="B70" s="119">
        <v>0</v>
      </c>
      <c r="C70" s="41">
        <v>0</v>
      </c>
      <c r="D70" s="119">
        <v>0</v>
      </c>
      <c r="E70" s="41">
        <v>0</v>
      </c>
      <c r="F70" s="124">
        <f t="shared" si="0"/>
        <v>0</v>
      </c>
      <c r="G70" s="12">
        <f t="shared" si="1"/>
        <v>0</v>
      </c>
      <c r="H70" s="41">
        <v>0</v>
      </c>
      <c r="I70" s="41">
        <v>0</v>
      </c>
      <c r="J70" s="12" t="e">
        <f t="shared" si="2"/>
        <v>#DIV/0!</v>
      </c>
      <c r="K70" s="12">
        <f t="shared" si="3"/>
        <v>0</v>
      </c>
      <c r="L70" s="12" t="e">
        <f t="shared" si="4"/>
        <v>#DIV/0!</v>
      </c>
    </row>
    <row r="71" spans="1:12" s="1" customFormat="1" ht="24">
      <c r="A71" s="19" t="s">
        <v>74</v>
      </c>
      <c r="B71" s="120">
        <v>0</v>
      </c>
      <c r="C71" s="42">
        <v>0</v>
      </c>
      <c r="D71" s="120">
        <v>0</v>
      </c>
      <c r="E71" s="42">
        <v>0</v>
      </c>
      <c r="F71" s="125">
        <f t="shared" si="0"/>
        <v>0</v>
      </c>
      <c r="G71" s="20">
        <f t="shared" si="1"/>
        <v>0</v>
      </c>
      <c r="H71" s="42">
        <v>0</v>
      </c>
      <c r="I71" s="42">
        <v>0</v>
      </c>
      <c r="J71" s="20" t="e">
        <f t="shared" si="2"/>
        <v>#DIV/0!</v>
      </c>
      <c r="K71" s="20">
        <f t="shared" si="3"/>
        <v>0</v>
      </c>
      <c r="L71" s="20" t="e">
        <f t="shared" si="4"/>
        <v>#DIV/0!</v>
      </c>
    </row>
    <row r="72" spans="1:12" s="1" customFormat="1" ht="24">
      <c r="A72" s="21" t="s">
        <v>75</v>
      </c>
      <c r="B72" s="121">
        <v>0</v>
      </c>
      <c r="C72" s="43">
        <v>0</v>
      </c>
      <c r="D72" s="121">
        <v>0</v>
      </c>
      <c r="E72" s="43">
        <v>0</v>
      </c>
      <c r="F72" s="126">
        <f t="shared" si="0"/>
        <v>0</v>
      </c>
      <c r="G72" s="18">
        <f t="shared" si="1"/>
        <v>0</v>
      </c>
      <c r="H72" s="43">
        <v>0</v>
      </c>
      <c r="I72" s="43">
        <v>0</v>
      </c>
      <c r="J72" s="18" t="e">
        <f t="shared" si="2"/>
        <v>#DIV/0!</v>
      </c>
      <c r="K72" s="18">
        <f t="shared" si="3"/>
        <v>0</v>
      </c>
      <c r="L72" s="18" t="e">
        <f t="shared" si="4"/>
        <v>#DIV/0!</v>
      </c>
    </row>
    <row r="73" spans="1:12" s="1" customFormat="1" ht="24">
      <c r="A73" s="6" t="s">
        <v>76</v>
      </c>
      <c r="B73" s="119">
        <v>0</v>
      </c>
      <c r="C73" s="41">
        <v>0</v>
      </c>
      <c r="D73" s="119">
        <v>0</v>
      </c>
      <c r="E73" s="41">
        <v>0</v>
      </c>
      <c r="F73" s="124">
        <f aca="true" t="shared" si="5" ref="F73:F84">B73-D73</f>
        <v>0</v>
      </c>
      <c r="G73" s="12">
        <f aca="true" t="shared" si="6" ref="G73:G84">C73-(E73+H73)</f>
        <v>0</v>
      </c>
      <c r="H73" s="41">
        <v>0</v>
      </c>
      <c r="I73" s="41">
        <v>0</v>
      </c>
      <c r="J73" s="12" t="e">
        <f aca="true" t="shared" si="7" ref="J73:J85">I73/E73*100</f>
        <v>#DIV/0!</v>
      </c>
      <c r="K73" s="12">
        <f aca="true" t="shared" si="8" ref="K73:K84">E73-I73</f>
        <v>0</v>
      </c>
      <c r="L73" s="12" t="e">
        <f aca="true" t="shared" si="9" ref="L73:L84">K73/E73*100</f>
        <v>#DIV/0!</v>
      </c>
    </row>
    <row r="74" spans="1:12" s="1" customFormat="1" ht="24">
      <c r="A74" s="6" t="s">
        <v>77</v>
      </c>
      <c r="B74" s="119">
        <v>0</v>
      </c>
      <c r="C74" s="41">
        <v>0</v>
      </c>
      <c r="D74" s="119">
        <v>0</v>
      </c>
      <c r="E74" s="41">
        <v>0</v>
      </c>
      <c r="F74" s="124">
        <f t="shared" si="5"/>
        <v>0</v>
      </c>
      <c r="G74" s="12">
        <f t="shared" si="6"/>
        <v>0</v>
      </c>
      <c r="H74" s="41">
        <v>0</v>
      </c>
      <c r="I74" s="41">
        <v>0</v>
      </c>
      <c r="J74" s="12" t="e">
        <f t="shared" si="7"/>
        <v>#DIV/0!</v>
      </c>
      <c r="K74" s="12">
        <f t="shared" si="8"/>
        <v>0</v>
      </c>
      <c r="L74" s="12" t="e">
        <f t="shared" si="9"/>
        <v>#DIV/0!</v>
      </c>
    </row>
    <row r="75" spans="1:12" s="1" customFormat="1" ht="24">
      <c r="A75" s="6" t="s">
        <v>78</v>
      </c>
      <c r="B75" s="119">
        <v>0</v>
      </c>
      <c r="C75" s="41">
        <v>0</v>
      </c>
      <c r="D75" s="119">
        <v>0</v>
      </c>
      <c r="E75" s="41">
        <v>0</v>
      </c>
      <c r="F75" s="124">
        <f t="shared" si="5"/>
        <v>0</v>
      </c>
      <c r="G75" s="12">
        <f t="shared" si="6"/>
        <v>0</v>
      </c>
      <c r="H75" s="41">
        <v>0</v>
      </c>
      <c r="I75" s="41">
        <v>0</v>
      </c>
      <c r="J75" s="12" t="e">
        <f t="shared" si="7"/>
        <v>#DIV/0!</v>
      </c>
      <c r="K75" s="12">
        <f t="shared" si="8"/>
        <v>0</v>
      </c>
      <c r="L75" s="12" t="e">
        <f t="shared" si="9"/>
        <v>#DIV/0!</v>
      </c>
    </row>
    <row r="76" spans="1:12" s="1" customFormat="1" ht="24">
      <c r="A76" s="7" t="s">
        <v>79</v>
      </c>
      <c r="B76" s="119">
        <f>+'รายงานผล สถ'!B46</f>
        <v>2</v>
      </c>
      <c r="C76" s="41">
        <f>+'รายงานผล สถ'!C46</f>
        <v>1499900</v>
      </c>
      <c r="D76" s="119">
        <f>+'รายงานผล สถ'!D46</f>
        <v>0</v>
      </c>
      <c r="E76" s="41">
        <f>+'รายงานผล สถ'!E46</f>
        <v>0</v>
      </c>
      <c r="F76" s="124">
        <f t="shared" si="5"/>
        <v>2</v>
      </c>
      <c r="G76" s="12">
        <f t="shared" si="6"/>
        <v>1499900</v>
      </c>
      <c r="H76" s="41">
        <v>0</v>
      </c>
      <c r="I76" s="41">
        <v>0</v>
      </c>
      <c r="J76" s="12" t="e">
        <f t="shared" si="7"/>
        <v>#DIV/0!</v>
      </c>
      <c r="K76" s="12">
        <f t="shared" si="8"/>
        <v>0</v>
      </c>
      <c r="L76" s="12" t="e">
        <f t="shared" si="9"/>
        <v>#DIV/0!</v>
      </c>
    </row>
    <row r="77" spans="1:12" s="1" customFormat="1" ht="24">
      <c r="A77" s="7" t="s">
        <v>80</v>
      </c>
      <c r="B77" s="119">
        <v>0</v>
      </c>
      <c r="C77" s="41">
        <v>0</v>
      </c>
      <c r="D77" s="119">
        <v>0</v>
      </c>
      <c r="E77" s="41">
        <v>0</v>
      </c>
      <c r="F77" s="124">
        <f t="shared" si="5"/>
        <v>0</v>
      </c>
      <c r="G77" s="12">
        <f t="shared" si="6"/>
        <v>0</v>
      </c>
      <c r="H77" s="41">
        <v>0</v>
      </c>
      <c r="I77" s="41">
        <v>0</v>
      </c>
      <c r="J77" s="12" t="e">
        <f t="shared" si="7"/>
        <v>#DIV/0!</v>
      </c>
      <c r="K77" s="12">
        <f t="shared" si="8"/>
        <v>0</v>
      </c>
      <c r="L77" s="12" t="e">
        <f t="shared" si="9"/>
        <v>#DIV/0!</v>
      </c>
    </row>
    <row r="78" spans="1:12" s="1" customFormat="1" ht="24">
      <c r="A78" s="7" t="s">
        <v>81</v>
      </c>
      <c r="B78" s="119">
        <v>0</v>
      </c>
      <c r="C78" s="41">
        <v>0</v>
      </c>
      <c r="D78" s="119">
        <v>0</v>
      </c>
      <c r="E78" s="41">
        <v>0</v>
      </c>
      <c r="F78" s="124">
        <f t="shared" si="5"/>
        <v>0</v>
      </c>
      <c r="G78" s="12">
        <f t="shared" si="6"/>
        <v>0</v>
      </c>
      <c r="H78" s="41">
        <v>0</v>
      </c>
      <c r="I78" s="41">
        <v>0</v>
      </c>
      <c r="J78" s="12" t="e">
        <f t="shared" si="7"/>
        <v>#DIV/0!</v>
      </c>
      <c r="K78" s="12">
        <f t="shared" si="8"/>
        <v>0</v>
      </c>
      <c r="L78" s="12" t="e">
        <f t="shared" si="9"/>
        <v>#DIV/0!</v>
      </c>
    </row>
    <row r="79" spans="1:12" s="1" customFormat="1" ht="24">
      <c r="A79" s="6" t="s">
        <v>82</v>
      </c>
      <c r="B79" s="119">
        <v>0</v>
      </c>
      <c r="C79" s="41">
        <v>0</v>
      </c>
      <c r="D79" s="119">
        <v>0</v>
      </c>
      <c r="E79" s="41">
        <v>0</v>
      </c>
      <c r="F79" s="124">
        <f t="shared" si="5"/>
        <v>0</v>
      </c>
      <c r="G79" s="12">
        <f t="shared" si="6"/>
        <v>0</v>
      </c>
      <c r="H79" s="41">
        <v>0</v>
      </c>
      <c r="I79" s="41">
        <v>0</v>
      </c>
      <c r="J79" s="12" t="e">
        <f t="shared" si="7"/>
        <v>#DIV/0!</v>
      </c>
      <c r="K79" s="12">
        <f t="shared" si="8"/>
        <v>0</v>
      </c>
      <c r="L79" s="12" t="e">
        <f t="shared" si="9"/>
        <v>#DIV/0!</v>
      </c>
    </row>
    <row r="80" spans="1:12" s="1" customFormat="1" ht="24">
      <c r="A80" s="7" t="s">
        <v>83</v>
      </c>
      <c r="B80" s="119">
        <v>0</v>
      </c>
      <c r="C80" s="41">
        <v>0</v>
      </c>
      <c r="D80" s="119">
        <v>0</v>
      </c>
      <c r="E80" s="41">
        <v>0</v>
      </c>
      <c r="F80" s="124">
        <f t="shared" si="5"/>
        <v>0</v>
      </c>
      <c r="G80" s="12">
        <f t="shared" si="6"/>
        <v>0</v>
      </c>
      <c r="H80" s="41">
        <v>0</v>
      </c>
      <c r="I80" s="41">
        <v>0</v>
      </c>
      <c r="J80" s="12" t="e">
        <f t="shared" si="7"/>
        <v>#DIV/0!</v>
      </c>
      <c r="K80" s="12">
        <f t="shared" si="8"/>
        <v>0</v>
      </c>
      <c r="L80" s="12" t="e">
        <f t="shared" si="9"/>
        <v>#DIV/0!</v>
      </c>
    </row>
    <row r="81" spans="1:12" s="1" customFormat="1" ht="24">
      <c r="A81" s="7" t="s">
        <v>84</v>
      </c>
      <c r="B81" s="119">
        <v>0</v>
      </c>
      <c r="C81" s="41">
        <v>0</v>
      </c>
      <c r="D81" s="119">
        <v>0</v>
      </c>
      <c r="E81" s="41">
        <v>0</v>
      </c>
      <c r="F81" s="124">
        <f t="shared" si="5"/>
        <v>0</v>
      </c>
      <c r="G81" s="12">
        <f t="shared" si="6"/>
        <v>0</v>
      </c>
      <c r="H81" s="41">
        <v>0</v>
      </c>
      <c r="I81" s="41">
        <v>0</v>
      </c>
      <c r="J81" s="12" t="e">
        <f t="shared" si="7"/>
        <v>#DIV/0!</v>
      </c>
      <c r="K81" s="12">
        <f t="shared" si="8"/>
        <v>0</v>
      </c>
      <c r="L81" s="12" t="e">
        <f t="shared" si="9"/>
        <v>#DIV/0!</v>
      </c>
    </row>
    <row r="82" spans="1:12" s="1" customFormat="1" ht="24">
      <c r="A82" s="8" t="s">
        <v>85</v>
      </c>
      <c r="B82" s="119">
        <v>0</v>
      </c>
      <c r="C82" s="41">
        <v>0</v>
      </c>
      <c r="D82" s="119">
        <v>0</v>
      </c>
      <c r="E82" s="41">
        <v>0</v>
      </c>
      <c r="F82" s="124">
        <f t="shared" si="5"/>
        <v>0</v>
      </c>
      <c r="G82" s="12">
        <f t="shared" si="6"/>
        <v>0</v>
      </c>
      <c r="H82" s="41">
        <v>0</v>
      </c>
      <c r="I82" s="41">
        <v>0</v>
      </c>
      <c r="J82" s="12" t="e">
        <f t="shared" si="7"/>
        <v>#DIV/0!</v>
      </c>
      <c r="K82" s="12">
        <f t="shared" si="8"/>
        <v>0</v>
      </c>
      <c r="L82" s="12" t="e">
        <f t="shared" si="9"/>
        <v>#DIV/0!</v>
      </c>
    </row>
    <row r="83" spans="1:12" s="1" customFormat="1" ht="24">
      <c r="A83" s="6" t="s">
        <v>86</v>
      </c>
      <c r="B83" s="119">
        <v>0</v>
      </c>
      <c r="C83" s="41">
        <v>0</v>
      </c>
      <c r="D83" s="119">
        <v>0</v>
      </c>
      <c r="E83" s="41">
        <v>0</v>
      </c>
      <c r="F83" s="124">
        <f t="shared" si="5"/>
        <v>0</v>
      </c>
      <c r="G83" s="12">
        <f t="shared" si="6"/>
        <v>0</v>
      </c>
      <c r="H83" s="41">
        <v>0</v>
      </c>
      <c r="I83" s="41">
        <v>0</v>
      </c>
      <c r="J83" s="12" t="e">
        <f t="shared" si="7"/>
        <v>#DIV/0!</v>
      </c>
      <c r="K83" s="12">
        <f t="shared" si="8"/>
        <v>0</v>
      </c>
      <c r="L83" s="12" t="e">
        <f t="shared" si="9"/>
        <v>#DIV/0!</v>
      </c>
    </row>
    <row r="84" spans="1:12" s="1" customFormat="1" ht="24">
      <c r="A84" s="13" t="s">
        <v>87</v>
      </c>
      <c r="B84" s="122">
        <v>0</v>
      </c>
      <c r="C84" s="44">
        <v>0</v>
      </c>
      <c r="D84" s="122">
        <v>0</v>
      </c>
      <c r="E84" s="44">
        <v>0</v>
      </c>
      <c r="F84" s="127">
        <f t="shared" si="5"/>
        <v>0</v>
      </c>
      <c r="G84" s="20">
        <f t="shared" si="6"/>
        <v>0</v>
      </c>
      <c r="H84" s="44">
        <v>0</v>
      </c>
      <c r="I84" s="44">
        <v>0</v>
      </c>
      <c r="J84" s="14" t="e">
        <f t="shared" si="7"/>
        <v>#DIV/0!</v>
      </c>
      <c r="K84" s="14">
        <f t="shared" si="8"/>
        <v>0</v>
      </c>
      <c r="L84" s="14" t="e">
        <f t="shared" si="9"/>
        <v>#DIV/0!</v>
      </c>
    </row>
    <row r="85" spans="1:12" s="15" customFormat="1" ht="24.75" thickBot="1">
      <c r="A85" s="31" t="s">
        <v>89</v>
      </c>
      <c r="B85" s="85">
        <f>SUM(B8:B84)</f>
        <v>35</v>
      </c>
      <c r="C85" s="32">
        <f aca="true" t="shared" si="10" ref="C85:K85">SUM(C8:C84)</f>
        <v>15863500</v>
      </c>
      <c r="D85" s="85">
        <f t="shared" si="10"/>
        <v>0</v>
      </c>
      <c r="E85" s="32">
        <f>SUM(E8:E84)</f>
        <v>0</v>
      </c>
      <c r="F85" s="85">
        <f t="shared" si="10"/>
        <v>35</v>
      </c>
      <c r="G85" s="32">
        <f t="shared" si="10"/>
        <v>15863500</v>
      </c>
      <c r="H85" s="32">
        <f t="shared" si="10"/>
        <v>0</v>
      </c>
      <c r="I85" s="32">
        <f t="shared" si="10"/>
        <v>0</v>
      </c>
      <c r="J85" s="33" t="e">
        <f t="shared" si="7"/>
        <v>#DIV/0!</v>
      </c>
      <c r="K85" s="32">
        <f t="shared" si="10"/>
        <v>0</v>
      </c>
      <c r="L85" s="33" t="e">
        <f>K85/E85*100</f>
        <v>#DIV/0!</v>
      </c>
    </row>
    <row r="86" s="1" customFormat="1" ht="24.75" thickTop="1">
      <c r="B86" s="5"/>
    </row>
    <row r="87" s="34" customFormat="1" ht="30.75">
      <c r="A87" s="34" t="s">
        <v>99</v>
      </c>
    </row>
    <row r="88" spans="2:6" s="34" customFormat="1" ht="30.75">
      <c r="B88" s="34" t="s">
        <v>100</v>
      </c>
      <c r="F88" s="35"/>
    </row>
    <row r="89" s="34" customFormat="1" ht="30.75">
      <c r="B89" s="34" t="s">
        <v>101</v>
      </c>
    </row>
    <row r="90" s="34" customFormat="1" ht="30.75">
      <c r="B90" s="34" t="s">
        <v>102</v>
      </c>
    </row>
    <row r="91" s="34" customFormat="1" ht="30.75">
      <c r="B91" s="34" t="s">
        <v>103</v>
      </c>
    </row>
    <row r="92" s="1" customFormat="1" ht="24">
      <c r="B92" s="5"/>
    </row>
    <row r="93" s="1" customFormat="1" ht="24">
      <c r="B93" s="5"/>
    </row>
    <row r="94" s="1" customFormat="1" ht="24">
      <c r="B94" s="5"/>
    </row>
    <row r="95" s="1" customFormat="1" ht="24">
      <c r="B95" s="5"/>
    </row>
    <row r="96" s="1" customFormat="1" ht="24">
      <c r="B96" s="5"/>
    </row>
    <row r="97" s="1" customFormat="1" ht="24">
      <c r="B97" s="5"/>
    </row>
    <row r="98" s="1" customFormat="1" ht="24">
      <c r="B98" s="5"/>
    </row>
    <row r="99" s="1" customFormat="1" ht="24">
      <c r="B99" s="5"/>
    </row>
    <row r="100" s="1" customFormat="1" ht="24">
      <c r="B100" s="5"/>
    </row>
    <row r="101" s="1" customFormat="1" ht="24">
      <c r="B101" s="5"/>
    </row>
    <row r="102" s="1" customFormat="1" ht="24">
      <c r="B102" s="5"/>
    </row>
    <row r="103" s="1" customFormat="1" ht="24">
      <c r="B103" s="5"/>
    </row>
    <row r="104" s="1" customFormat="1" ht="24">
      <c r="B104" s="5"/>
    </row>
    <row r="105" s="1" customFormat="1" ht="24">
      <c r="B105" s="5"/>
    </row>
    <row r="106" s="1" customFormat="1" ht="24">
      <c r="B106" s="5"/>
    </row>
    <row r="107" s="1" customFormat="1" ht="24">
      <c r="B107" s="5"/>
    </row>
    <row r="108" s="1" customFormat="1" ht="24">
      <c r="B108" s="5"/>
    </row>
    <row r="109" s="1" customFormat="1" ht="24">
      <c r="B109" s="5"/>
    </row>
    <row r="110" s="1" customFormat="1" ht="24">
      <c r="B110" s="5"/>
    </row>
    <row r="111" s="1" customFormat="1" ht="24">
      <c r="B111" s="5"/>
    </row>
    <row r="112" s="1" customFormat="1" ht="24">
      <c r="B112" s="5"/>
    </row>
    <row r="113" s="1" customFormat="1" ht="24">
      <c r="B113" s="5"/>
    </row>
    <row r="114" s="1" customFormat="1" ht="24">
      <c r="B114" s="5"/>
    </row>
    <row r="115" s="1" customFormat="1" ht="24">
      <c r="B115" s="5"/>
    </row>
    <row r="116" s="1" customFormat="1" ht="24">
      <c r="B116" s="5"/>
    </row>
    <row r="117" s="1" customFormat="1" ht="24">
      <c r="B117" s="5"/>
    </row>
    <row r="118" s="1" customFormat="1" ht="24">
      <c r="B118" s="5"/>
    </row>
    <row r="119" s="1" customFormat="1" ht="24">
      <c r="B119" s="5"/>
    </row>
    <row r="120" s="1" customFormat="1" ht="24">
      <c r="B120" s="5"/>
    </row>
    <row r="121" s="1" customFormat="1" ht="24">
      <c r="B121" s="5"/>
    </row>
    <row r="122" s="1" customFormat="1" ht="24">
      <c r="B122" s="5"/>
    </row>
    <row r="123" s="1" customFormat="1" ht="24">
      <c r="B123" s="5"/>
    </row>
    <row r="124" s="1" customFormat="1" ht="24">
      <c r="B124" s="5"/>
    </row>
    <row r="125" s="1" customFormat="1" ht="24">
      <c r="B125" s="5"/>
    </row>
    <row r="126" s="1" customFormat="1" ht="24">
      <c r="B126" s="5"/>
    </row>
    <row r="127" s="1" customFormat="1" ht="24">
      <c r="B127" s="5"/>
    </row>
    <row r="128" s="1" customFormat="1" ht="24">
      <c r="B128" s="5"/>
    </row>
    <row r="129" s="1" customFormat="1" ht="24">
      <c r="B129" s="5"/>
    </row>
    <row r="130" s="1" customFormat="1" ht="24">
      <c r="B130" s="5"/>
    </row>
    <row r="131" s="1" customFormat="1" ht="24">
      <c r="B131" s="5"/>
    </row>
    <row r="132" s="1" customFormat="1" ht="24">
      <c r="B132" s="5"/>
    </row>
    <row r="133" s="1" customFormat="1" ht="24">
      <c r="B133" s="5"/>
    </row>
    <row r="134" s="1" customFormat="1" ht="24">
      <c r="B134" s="5"/>
    </row>
    <row r="135" s="1" customFormat="1" ht="24">
      <c r="B135" s="5"/>
    </row>
    <row r="136" s="1" customFormat="1" ht="24">
      <c r="B136" s="5"/>
    </row>
    <row r="137" s="1" customFormat="1" ht="24">
      <c r="B137" s="5"/>
    </row>
    <row r="138" s="1" customFormat="1" ht="24">
      <c r="B138" s="5"/>
    </row>
    <row r="139" s="1" customFormat="1" ht="24">
      <c r="B139" s="5"/>
    </row>
    <row r="140" s="1" customFormat="1" ht="24">
      <c r="B140" s="5"/>
    </row>
    <row r="141" s="1" customFormat="1" ht="24">
      <c r="B141" s="5"/>
    </row>
    <row r="142" s="1" customFormat="1" ht="24">
      <c r="B142" s="5"/>
    </row>
    <row r="143" s="1" customFormat="1" ht="24">
      <c r="B143" s="5"/>
    </row>
    <row r="144" s="1" customFormat="1" ht="24">
      <c r="B144" s="5"/>
    </row>
    <row r="145" s="1" customFormat="1" ht="24">
      <c r="B145" s="5"/>
    </row>
    <row r="146" s="1" customFormat="1" ht="24">
      <c r="B146" s="5"/>
    </row>
    <row r="147" s="1" customFormat="1" ht="24">
      <c r="B147" s="5"/>
    </row>
    <row r="148" s="1" customFormat="1" ht="24">
      <c r="B148" s="5"/>
    </row>
    <row r="149" s="1" customFormat="1" ht="24">
      <c r="B149" s="5"/>
    </row>
    <row r="150" s="1" customFormat="1" ht="24">
      <c r="B150" s="5"/>
    </row>
    <row r="151" s="1" customFormat="1" ht="24">
      <c r="B151" s="5"/>
    </row>
    <row r="152" s="1" customFormat="1" ht="24">
      <c r="B152" s="5"/>
    </row>
    <row r="153" s="1" customFormat="1" ht="24">
      <c r="B153" s="5"/>
    </row>
    <row r="154" s="1" customFormat="1" ht="24">
      <c r="B154" s="5"/>
    </row>
    <row r="155" s="1" customFormat="1" ht="24">
      <c r="B155" s="5"/>
    </row>
    <row r="156" s="1" customFormat="1" ht="24">
      <c r="B156" s="5"/>
    </row>
    <row r="157" s="1" customFormat="1" ht="24">
      <c r="B157" s="5"/>
    </row>
    <row r="158" s="1" customFormat="1" ht="24">
      <c r="B158" s="5"/>
    </row>
    <row r="159" s="1" customFormat="1" ht="24">
      <c r="B159" s="5"/>
    </row>
    <row r="160" ht="24">
      <c r="B160" s="2"/>
    </row>
    <row r="161" ht="24">
      <c r="B161" s="2"/>
    </row>
    <row r="162" ht="24">
      <c r="B162" s="2"/>
    </row>
    <row r="163" ht="24">
      <c r="B163" s="2"/>
    </row>
    <row r="164" ht="24">
      <c r="B164" s="2"/>
    </row>
    <row r="165" ht="24">
      <c r="B165" s="2"/>
    </row>
    <row r="166" ht="24">
      <c r="B166" s="2"/>
    </row>
    <row r="167" ht="24">
      <c r="B167" s="2"/>
    </row>
    <row r="168" ht="24">
      <c r="B168" s="2"/>
    </row>
    <row r="169" ht="24">
      <c r="B169" s="2"/>
    </row>
    <row r="170" ht="24">
      <c r="B170" s="2"/>
    </row>
    <row r="171" ht="24">
      <c r="B171" s="2"/>
    </row>
  </sheetData>
  <sheetProtection/>
  <mergeCells count="11">
    <mergeCell ref="F6:G6"/>
    <mergeCell ref="D5:H5"/>
    <mergeCell ref="H6:H7"/>
    <mergeCell ref="B5:C6"/>
    <mergeCell ref="A5:A7"/>
    <mergeCell ref="I5:L6"/>
    <mergeCell ref="A1:L1"/>
    <mergeCell ref="A2:L2"/>
    <mergeCell ref="A3:L3"/>
    <mergeCell ref="J4:L4"/>
    <mergeCell ref="D6:E6"/>
  </mergeCells>
  <printOptions horizontalCentered="1"/>
  <pageMargins left="0.3937007874015748" right="0.3937007874015748" top="0.5118110236220472" bottom="0.511811023622047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5"/>
  <sheetViews>
    <sheetView view="pageBreakPreview" zoomScaleSheetLayoutView="100" zoomScalePageLayoutView="0" workbookViewId="0" topLeftCell="A1">
      <selection activeCell="T6" sqref="T6"/>
    </sheetView>
  </sheetViews>
  <sheetFormatPr defaultColWidth="9.140625" defaultRowHeight="15"/>
  <cols>
    <col min="1" max="1" width="15.421875" style="4" customWidth="1"/>
    <col min="2" max="2" width="9.57421875" style="56" customWidth="1"/>
    <col min="3" max="3" width="15.57421875" style="4" customWidth="1"/>
    <col min="4" max="4" width="8.57421875" style="4" customWidth="1"/>
    <col min="5" max="5" width="15.57421875" style="4" customWidth="1"/>
    <col min="6" max="6" width="8.57421875" style="4" customWidth="1"/>
    <col min="7" max="9" width="15.57421875" style="4" customWidth="1"/>
    <col min="10" max="10" width="8.57421875" style="4" customWidth="1"/>
    <col min="11" max="11" width="15.57421875" style="4" customWidth="1"/>
    <col min="12" max="12" width="8.8515625" style="4" customWidth="1"/>
    <col min="13" max="16384" width="9.140625" style="4" customWidth="1"/>
  </cols>
  <sheetData>
    <row r="1" spans="1:12" s="16" customFormat="1" ht="24.75" customHeight="1">
      <c r="A1" s="67" t="s">
        <v>142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16" customFormat="1" ht="24.75" customHeight="1">
      <c r="A2" s="67" t="s">
        <v>141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s="16" customFormat="1" ht="24.75" customHeight="1">
      <c r="A3" s="67" t="s">
        <v>143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2:12" s="16" customFormat="1" ht="17.25" customHeight="1">
      <c r="B4" s="36"/>
      <c r="J4" s="68" t="s">
        <v>91</v>
      </c>
      <c r="K4" s="68"/>
      <c r="L4" s="68"/>
    </row>
    <row r="5" spans="1:12" s="3" customFormat="1" ht="24.75" customHeight="1">
      <c r="A5" s="65" t="s">
        <v>11</v>
      </c>
      <c r="B5" s="65" t="s">
        <v>0</v>
      </c>
      <c r="C5" s="65"/>
      <c r="D5" s="65" t="s">
        <v>3</v>
      </c>
      <c r="E5" s="65"/>
      <c r="F5" s="65"/>
      <c r="G5" s="65"/>
      <c r="H5" s="65"/>
      <c r="I5" s="65" t="s">
        <v>7</v>
      </c>
      <c r="J5" s="65"/>
      <c r="K5" s="65"/>
      <c r="L5" s="65"/>
    </row>
    <row r="6" spans="1:12" s="3" customFormat="1" ht="24.75" customHeight="1">
      <c r="A6" s="65"/>
      <c r="B6" s="65"/>
      <c r="C6" s="65"/>
      <c r="D6" s="65" t="s">
        <v>4</v>
      </c>
      <c r="E6" s="65"/>
      <c r="F6" s="65" t="s">
        <v>5</v>
      </c>
      <c r="G6" s="65"/>
      <c r="H6" s="66" t="s">
        <v>6</v>
      </c>
      <c r="I6" s="65"/>
      <c r="J6" s="65"/>
      <c r="K6" s="65"/>
      <c r="L6" s="65"/>
    </row>
    <row r="7" spans="1:12" s="3" customFormat="1" ht="24.75" customHeight="1">
      <c r="A7" s="65"/>
      <c r="B7" s="39" t="s">
        <v>1</v>
      </c>
      <c r="C7" s="37" t="s">
        <v>2</v>
      </c>
      <c r="D7" s="37" t="s">
        <v>1</v>
      </c>
      <c r="E7" s="37" t="s">
        <v>2</v>
      </c>
      <c r="F7" s="37" t="s">
        <v>1</v>
      </c>
      <c r="G7" s="37" t="s">
        <v>2</v>
      </c>
      <c r="H7" s="66"/>
      <c r="I7" s="37" t="s">
        <v>8</v>
      </c>
      <c r="J7" s="37" t="s">
        <v>9</v>
      </c>
      <c r="K7" s="37" t="s">
        <v>10</v>
      </c>
      <c r="L7" s="37" t="s">
        <v>9</v>
      </c>
    </row>
    <row r="8" spans="1:13" s="5" customFormat="1" ht="24.75" customHeight="1">
      <c r="A8" s="57" t="s">
        <v>16</v>
      </c>
      <c r="B8" s="76">
        <v>1</v>
      </c>
      <c r="C8" s="77">
        <v>550000</v>
      </c>
      <c r="D8" s="77">
        <v>0</v>
      </c>
      <c r="E8" s="77">
        <v>0</v>
      </c>
      <c r="F8" s="83">
        <f>B8-D8</f>
        <v>1</v>
      </c>
      <c r="G8" s="78">
        <f aca="true" t="shared" si="0" ref="G8:G48">C8-(E8+H8)</f>
        <v>550000</v>
      </c>
      <c r="H8" s="77">
        <v>0</v>
      </c>
      <c r="I8" s="77">
        <v>0</v>
      </c>
      <c r="J8" s="12" t="e">
        <f aca="true" t="shared" si="1" ref="J8:J45">I8/E8*100</f>
        <v>#DIV/0!</v>
      </c>
      <c r="K8" s="12">
        <v>0</v>
      </c>
      <c r="L8" s="12" t="e">
        <f aca="true" t="shared" si="2" ref="L8:L45">K8/E8*100</f>
        <v>#DIV/0!</v>
      </c>
      <c r="M8" s="5">
        <v>1</v>
      </c>
    </row>
    <row r="9" spans="1:13" s="5" customFormat="1" ht="24.75" customHeight="1">
      <c r="A9" s="57" t="s">
        <v>21</v>
      </c>
      <c r="B9" s="76">
        <f>SUM(B10:B11)</f>
        <v>2</v>
      </c>
      <c r="C9" s="77">
        <v>266000</v>
      </c>
      <c r="D9" s="77">
        <f>SUM(D10:D11)</f>
        <v>0</v>
      </c>
      <c r="E9" s="77">
        <f>SUM(E10:E11)</f>
        <v>0</v>
      </c>
      <c r="F9" s="83">
        <f>SUM(F10:F11)</f>
        <v>2</v>
      </c>
      <c r="G9" s="78">
        <f t="shared" si="0"/>
        <v>266000</v>
      </c>
      <c r="H9" s="77">
        <v>0</v>
      </c>
      <c r="I9" s="77">
        <v>0</v>
      </c>
      <c r="J9" s="12" t="e">
        <f t="shared" si="1"/>
        <v>#DIV/0!</v>
      </c>
      <c r="K9" s="12">
        <v>0</v>
      </c>
      <c r="L9" s="12" t="e">
        <f t="shared" si="2"/>
        <v>#DIV/0!</v>
      </c>
      <c r="M9" s="5">
        <v>2</v>
      </c>
    </row>
    <row r="10" spans="1:12" s="5" customFormat="1" ht="24.75" customHeight="1">
      <c r="A10" s="98"/>
      <c r="B10" s="99">
        <v>1</v>
      </c>
      <c r="C10" s="100">
        <v>231000</v>
      </c>
      <c r="D10" s="100">
        <v>0</v>
      </c>
      <c r="E10" s="100">
        <v>0</v>
      </c>
      <c r="F10" s="101">
        <v>1</v>
      </c>
      <c r="G10" s="102">
        <f t="shared" si="0"/>
        <v>231000</v>
      </c>
      <c r="H10" s="100">
        <v>0</v>
      </c>
      <c r="I10" s="100">
        <v>0</v>
      </c>
      <c r="J10" s="103" t="e">
        <f t="shared" si="1"/>
        <v>#DIV/0!</v>
      </c>
      <c r="K10" s="103">
        <v>0</v>
      </c>
      <c r="L10" s="103" t="e">
        <f t="shared" si="2"/>
        <v>#DIV/0!</v>
      </c>
    </row>
    <row r="11" spans="1:12" s="5" customFormat="1" ht="24.75" customHeight="1">
      <c r="A11" s="98"/>
      <c r="B11" s="99">
        <v>1</v>
      </c>
      <c r="C11" s="100">
        <v>35000</v>
      </c>
      <c r="D11" s="100">
        <v>0</v>
      </c>
      <c r="E11" s="100">
        <v>0</v>
      </c>
      <c r="F11" s="101">
        <v>1</v>
      </c>
      <c r="G11" s="102">
        <f t="shared" si="0"/>
        <v>35000</v>
      </c>
      <c r="H11" s="100">
        <v>0</v>
      </c>
      <c r="I11" s="100">
        <v>0</v>
      </c>
      <c r="J11" s="103" t="e">
        <f t="shared" si="1"/>
        <v>#DIV/0!</v>
      </c>
      <c r="K11" s="103">
        <v>0</v>
      </c>
      <c r="L11" s="103" t="e">
        <f t="shared" si="2"/>
        <v>#DIV/0!</v>
      </c>
    </row>
    <row r="12" spans="1:13" s="5" customFormat="1" ht="24.75" customHeight="1">
      <c r="A12" s="58" t="s">
        <v>24</v>
      </c>
      <c r="B12" s="76">
        <v>1</v>
      </c>
      <c r="C12" s="77">
        <v>500000</v>
      </c>
      <c r="D12" s="77">
        <v>0</v>
      </c>
      <c r="E12" s="77">
        <v>0</v>
      </c>
      <c r="F12" s="83">
        <f>B12-D12</f>
        <v>1</v>
      </c>
      <c r="G12" s="78">
        <f t="shared" si="0"/>
        <v>500000</v>
      </c>
      <c r="H12" s="77">
        <v>0</v>
      </c>
      <c r="I12" s="77">
        <v>0</v>
      </c>
      <c r="J12" s="12" t="e">
        <f t="shared" si="1"/>
        <v>#DIV/0!</v>
      </c>
      <c r="K12" s="12">
        <v>0</v>
      </c>
      <c r="L12" s="12" t="e">
        <f t="shared" si="2"/>
        <v>#DIV/0!</v>
      </c>
      <c r="M12" s="5">
        <v>3</v>
      </c>
    </row>
    <row r="13" spans="1:13" s="5" customFormat="1" ht="24.75" customHeight="1">
      <c r="A13" s="58" t="s">
        <v>25</v>
      </c>
      <c r="B13" s="76">
        <v>1</v>
      </c>
      <c r="C13" s="77">
        <v>37000</v>
      </c>
      <c r="D13" s="77">
        <v>0</v>
      </c>
      <c r="E13" s="77">
        <v>0</v>
      </c>
      <c r="F13" s="83">
        <f>B13-D13</f>
        <v>1</v>
      </c>
      <c r="G13" s="78">
        <f t="shared" si="0"/>
        <v>37000</v>
      </c>
      <c r="H13" s="77">
        <v>0</v>
      </c>
      <c r="I13" s="77">
        <v>0</v>
      </c>
      <c r="J13" s="12" t="e">
        <f t="shared" si="1"/>
        <v>#DIV/0!</v>
      </c>
      <c r="K13" s="12">
        <v>0</v>
      </c>
      <c r="L13" s="12" t="e">
        <f t="shared" si="2"/>
        <v>#DIV/0!</v>
      </c>
      <c r="M13" s="5">
        <v>4</v>
      </c>
    </row>
    <row r="14" spans="1:13" s="5" customFormat="1" ht="24.75" customHeight="1">
      <c r="A14" s="58" t="s">
        <v>26</v>
      </c>
      <c r="B14" s="76">
        <f>SUM(B15:B16)</f>
        <v>2</v>
      </c>
      <c r="C14" s="77">
        <v>383000</v>
      </c>
      <c r="D14" s="77">
        <f>SUM(D15:D16)</f>
        <v>0</v>
      </c>
      <c r="E14" s="77">
        <v>0</v>
      </c>
      <c r="F14" s="83">
        <f>SUM(F15:F16)</f>
        <v>2</v>
      </c>
      <c r="G14" s="78">
        <f t="shared" si="0"/>
        <v>383000</v>
      </c>
      <c r="H14" s="77">
        <v>0</v>
      </c>
      <c r="I14" s="77">
        <v>0</v>
      </c>
      <c r="J14" s="12" t="e">
        <f t="shared" si="1"/>
        <v>#DIV/0!</v>
      </c>
      <c r="K14" s="12">
        <v>0</v>
      </c>
      <c r="L14" s="12" t="e">
        <f t="shared" si="2"/>
        <v>#DIV/0!</v>
      </c>
      <c r="M14" s="5">
        <v>5</v>
      </c>
    </row>
    <row r="15" spans="1:12" s="5" customFormat="1" ht="24.75" customHeight="1">
      <c r="A15" s="104"/>
      <c r="B15" s="99">
        <v>1</v>
      </c>
      <c r="C15" s="100">
        <v>299000</v>
      </c>
      <c r="D15" s="100">
        <v>0</v>
      </c>
      <c r="E15" s="100">
        <v>0</v>
      </c>
      <c r="F15" s="101">
        <v>1</v>
      </c>
      <c r="G15" s="102">
        <f t="shared" si="0"/>
        <v>299000</v>
      </c>
      <c r="H15" s="100">
        <v>0</v>
      </c>
      <c r="I15" s="100">
        <v>0</v>
      </c>
      <c r="J15" s="103" t="e">
        <f t="shared" si="1"/>
        <v>#DIV/0!</v>
      </c>
      <c r="K15" s="103">
        <v>0</v>
      </c>
      <c r="L15" s="103" t="e">
        <f t="shared" si="2"/>
        <v>#DIV/0!</v>
      </c>
    </row>
    <row r="16" spans="1:12" s="5" customFormat="1" ht="24.75" customHeight="1">
      <c r="A16" s="104"/>
      <c r="B16" s="99">
        <v>1</v>
      </c>
      <c r="C16" s="100">
        <v>84000</v>
      </c>
      <c r="D16" s="100">
        <v>0</v>
      </c>
      <c r="E16" s="100">
        <v>0</v>
      </c>
      <c r="F16" s="101">
        <v>1</v>
      </c>
      <c r="G16" s="102">
        <f t="shared" si="0"/>
        <v>84000</v>
      </c>
      <c r="H16" s="100">
        <v>0</v>
      </c>
      <c r="I16" s="100">
        <v>0</v>
      </c>
      <c r="J16" s="103" t="e">
        <f t="shared" si="1"/>
        <v>#DIV/0!</v>
      </c>
      <c r="K16" s="103">
        <v>0</v>
      </c>
      <c r="L16" s="103" t="e">
        <f t="shared" si="2"/>
        <v>#DIV/0!</v>
      </c>
    </row>
    <row r="17" spans="1:13" s="5" customFormat="1" ht="24.75" customHeight="1">
      <c r="A17" s="58" t="s">
        <v>27</v>
      </c>
      <c r="B17" s="76">
        <v>1</v>
      </c>
      <c r="C17" s="77">
        <v>546600</v>
      </c>
      <c r="D17" s="77">
        <v>0</v>
      </c>
      <c r="E17" s="77">
        <v>0</v>
      </c>
      <c r="F17" s="83">
        <f>B17-D17</f>
        <v>1</v>
      </c>
      <c r="G17" s="78">
        <f t="shared" si="0"/>
        <v>546600</v>
      </c>
      <c r="H17" s="77">
        <v>0</v>
      </c>
      <c r="I17" s="77">
        <v>0</v>
      </c>
      <c r="J17" s="12" t="e">
        <f t="shared" si="1"/>
        <v>#DIV/0!</v>
      </c>
      <c r="K17" s="12">
        <v>0</v>
      </c>
      <c r="L17" s="12" t="e">
        <f t="shared" si="2"/>
        <v>#DIV/0!</v>
      </c>
      <c r="M17" s="5">
        <v>6</v>
      </c>
    </row>
    <row r="18" spans="1:13" s="5" customFormat="1" ht="24.75" customHeight="1">
      <c r="A18" s="57" t="s">
        <v>30</v>
      </c>
      <c r="B18" s="76">
        <v>1</v>
      </c>
      <c r="C18" s="77">
        <v>1000000</v>
      </c>
      <c r="D18" s="77">
        <v>0</v>
      </c>
      <c r="E18" s="77">
        <v>0</v>
      </c>
      <c r="F18" s="83">
        <f>B18-D18</f>
        <v>1</v>
      </c>
      <c r="G18" s="78">
        <f t="shared" si="0"/>
        <v>1000000</v>
      </c>
      <c r="H18" s="77">
        <v>0</v>
      </c>
      <c r="I18" s="77">
        <v>0</v>
      </c>
      <c r="J18" s="12" t="e">
        <f t="shared" si="1"/>
        <v>#DIV/0!</v>
      </c>
      <c r="K18" s="12">
        <v>0</v>
      </c>
      <c r="L18" s="12" t="e">
        <f t="shared" si="2"/>
        <v>#DIV/0!</v>
      </c>
      <c r="M18" s="5">
        <v>7</v>
      </c>
    </row>
    <row r="19" spans="1:13" s="5" customFormat="1" ht="24.75" customHeight="1">
      <c r="A19" s="57" t="s">
        <v>31</v>
      </c>
      <c r="B19" s="76">
        <v>1</v>
      </c>
      <c r="C19" s="77">
        <v>207000</v>
      </c>
      <c r="D19" s="77">
        <v>0</v>
      </c>
      <c r="E19" s="77">
        <v>0</v>
      </c>
      <c r="F19" s="83">
        <f>B19-D19</f>
        <v>1</v>
      </c>
      <c r="G19" s="78">
        <f t="shared" si="0"/>
        <v>207000</v>
      </c>
      <c r="H19" s="77">
        <v>0</v>
      </c>
      <c r="I19" s="77">
        <v>0</v>
      </c>
      <c r="J19" s="12" t="e">
        <f t="shared" si="1"/>
        <v>#DIV/0!</v>
      </c>
      <c r="K19" s="12">
        <v>0</v>
      </c>
      <c r="L19" s="12" t="e">
        <f t="shared" si="2"/>
        <v>#DIV/0!</v>
      </c>
      <c r="M19" s="5">
        <v>8</v>
      </c>
    </row>
    <row r="20" spans="1:13" s="1" customFormat="1" ht="24">
      <c r="A20" s="58" t="s">
        <v>36</v>
      </c>
      <c r="B20" s="76">
        <v>1</v>
      </c>
      <c r="C20" s="77">
        <v>546000</v>
      </c>
      <c r="D20" s="77">
        <v>0</v>
      </c>
      <c r="E20" s="77">
        <v>0</v>
      </c>
      <c r="F20" s="83">
        <f>B20-D20</f>
        <v>1</v>
      </c>
      <c r="G20" s="78">
        <f t="shared" si="0"/>
        <v>546000</v>
      </c>
      <c r="H20" s="77">
        <v>0</v>
      </c>
      <c r="I20" s="77">
        <v>0</v>
      </c>
      <c r="J20" s="12" t="e">
        <f t="shared" si="1"/>
        <v>#DIV/0!</v>
      </c>
      <c r="K20" s="12">
        <v>0</v>
      </c>
      <c r="L20" s="12" t="e">
        <f t="shared" si="2"/>
        <v>#DIV/0!</v>
      </c>
      <c r="M20" s="5">
        <v>9</v>
      </c>
    </row>
    <row r="21" spans="1:13" s="1" customFormat="1" ht="24">
      <c r="A21" s="57" t="s">
        <v>37</v>
      </c>
      <c r="B21" s="76">
        <f>+B22+B23</f>
        <v>2</v>
      </c>
      <c r="C21" s="77">
        <v>842100</v>
      </c>
      <c r="D21" s="77">
        <f>+D22+D23</f>
        <v>0</v>
      </c>
      <c r="E21" s="77">
        <f>+E22+E23</f>
        <v>0</v>
      </c>
      <c r="F21" s="117">
        <f>+F22+F23</f>
        <v>2</v>
      </c>
      <c r="G21" s="78">
        <f t="shared" si="0"/>
        <v>842100</v>
      </c>
      <c r="H21" s="77">
        <v>0</v>
      </c>
      <c r="I21" s="77">
        <v>0</v>
      </c>
      <c r="J21" s="12" t="e">
        <f t="shared" si="1"/>
        <v>#DIV/0!</v>
      </c>
      <c r="K21" s="12">
        <v>0</v>
      </c>
      <c r="L21" s="12" t="e">
        <f t="shared" si="2"/>
        <v>#DIV/0!</v>
      </c>
      <c r="M21" s="5">
        <v>10</v>
      </c>
    </row>
    <row r="22" spans="1:13" s="1" customFormat="1" ht="24">
      <c r="A22" s="98"/>
      <c r="B22" s="99">
        <v>1</v>
      </c>
      <c r="C22" s="100">
        <v>342300</v>
      </c>
      <c r="D22" s="100">
        <v>0</v>
      </c>
      <c r="E22" s="100">
        <v>0</v>
      </c>
      <c r="F22" s="101">
        <v>1</v>
      </c>
      <c r="G22" s="102">
        <f t="shared" si="0"/>
        <v>342300</v>
      </c>
      <c r="H22" s="100">
        <v>0</v>
      </c>
      <c r="I22" s="100">
        <v>0</v>
      </c>
      <c r="J22" s="103" t="e">
        <f t="shared" si="1"/>
        <v>#DIV/0!</v>
      </c>
      <c r="K22" s="103">
        <v>0</v>
      </c>
      <c r="L22" s="103" t="e">
        <f t="shared" si="2"/>
        <v>#DIV/0!</v>
      </c>
      <c r="M22" s="5"/>
    </row>
    <row r="23" spans="1:13" s="1" customFormat="1" ht="24">
      <c r="A23" s="98"/>
      <c r="B23" s="99">
        <v>1</v>
      </c>
      <c r="C23" s="100">
        <v>499800</v>
      </c>
      <c r="D23" s="100">
        <v>0</v>
      </c>
      <c r="E23" s="100">
        <v>0</v>
      </c>
      <c r="F23" s="101">
        <v>1</v>
      </c>
      <c r="G23" s="102">
        <f t="shared" si="0"/>
        <v>499800</v>
      </c>
      <c r="H23" s="100">
        <v>0</v>
      </c>
      <c r="I23" s="100">
        <v>0</v>
      </c>
      <c r="J23" s="103" t="e">
        <f t="shared" si="1"/>
        <v>#DIV/0!</v>
      </c>
      <c r="K23" s="103">
        <v>0</v>
      </c>
      <c r="L23" s="103" t="e">
        <f t="shared" si="2"/>
        <v>#DIV/0!</v>
      </c>
      <c r="M23" s="5"/>
    </row>
    <row r="24" spans="1:13" s="1" customFormat="1" ht="24">
      <c r="A24" s="57" t="s">
        <v>38</v>
      </c>
      <c r="B24" s="76">
        <v>1</v>
      </c>
      <c r="C24" s="77">
        <v>515500</v>
      </c>
      <c r="D24" s="77">
        <v>0</v>
      </c>
      <c r="E24" s="77">
        <v>0</v>
      </c>
      <c r="F24" s="83">
        <f>B24-D24</f>
        <v>1</v>
      </c>
      <c r="G24" s="78">
        <f t="shared" si="0"/>
        <v>515500</v>
      </c>
      <c r="H24" s="77">
        <v>0</v>
      </c>
      <c r="I24" s="77">
        <v>0</v>
      </c>
      <c r="J24" s="12" t="e">
        <f t="shared" si="1"/>
        <v>#DIV/0!</v>
      </c>
      <c r="K24" s="12">
        <v>0</v>
      </c>
      <c r="L24" s="12" t="e">
        <f t="shared" si="2"/>
        <v>#DIV/0!</v>
      </c>
      <c r="M24" s="5">
        <v>11</v>
      </c>
    </row>
    <row r="25" spans="1:13" s="1" customFormat="1" ht="24">
      <c r="A25" s="58" t="s">
        <v>39</v>
      </c>
      <c r="B25" s="76">
        <v>1</v>
      </c>
      <c r="C25" s="77">
        <v>1000000</v>
      </c>
      <c r="D25" s="77">
        <v>0</v>
      </c>
      <c r="E25" s="77">
        <v>0</v>
      </c>
      <c r="F25" s="83">
        <f>B25-D25</f>
        <v>1</v>
      </c>
      <c r="G25" s="78">
        <f t="shared" si="0"/>
        <v>1000000</v>
      </c>
      <c r="H25" s="77">
        <v>0</v>
      </c>
      <c r="I25" s="77">
        <v>0</v>
      </c>
      <c r="J25" s="12" t="e">
        <f t="shared" si="1"/>
        <v>#DIV/0!</v>
      </c>
      <c r="K25" s="12">
        <v>0</v>
      </c>
      <c r="L25" s="12" t="e">
        <f t="shared" si="2"/>
        <v>#DIV/0!</v>
      </c>
      <c r="M25" s="5">
        <v>12</v>
      </c>
    </row>
    <row r="26" spans="1:13" s="1" customFormat="1" ht="24">
      <c r="A26" s="58" t="s">
        <v>42</v>
      </c>
      <c r="B26" s="76">
        <v>1</v>
      </c>
      <c r="C26" s="77">
        <v>998000</v>
      </c>
      <c r="D26" s="77">
        <v>0</v>
      </c>
      <c r="E26" s="77">
        <v>0</v>
      </c>
      <c r="F26" s="83">
        <f>B26-D26</f>
        <v>1</v>
      </c>
      <c r="G26" s="78">
        <f t="shared" si="0"/>
        <v>998000</v>
      </c>
      <c r="H26" s="77">
        <v>0</v>
      </c>
      <c r="I26" s="77">
        <v>0</v>
      </c>
      <c r="J26" s="12" t="e">
        <f t="shared" si="1"/>
        <v>#DIV/0!</v>
      </c>
      <c r="K26" s="12">
        <v>0</v>
      </c>
      <c r="L26" s="12" t="e">
        <f t="shared" si="2"/>
        <v>#DIV/0!</v>
      </c>
      <c r="M26" s="5">
        <v>13</v>
      </c>
    </row>
    <row r="27" spans="1:13" s="1" customFormat="1" ht="24">
      <c r="A27" s="58" t="s">
        <v>45</v>
      </c>
      <c r="B27" s="76">
        <v>1</v>
      </c>
      <c r="C27" s="77">
        <v>700000</v>
      </c>
      <c r="D27" s="77">
        <v>0</v>
      </c>
      <c r="E27" s="77">
        <v>0</v>
      </c>
      <c r="F27" s="83">
        <f>B27-D27</f>
        <v>1</v>
      </c>
      <c r="G27" s="78">
        <f t="shared" si="0"/>
        <v>700000</v>
      </c>
      <c r="H27" s="77">
        <v>0</v>
      </c>
      <c r="I27" s="77">
        <v>0</v>
      </c>
      <c r="J27" s="12" t="e">
        <f t="shared" si="1"/>
        <v>#DIV/0!</v>
      </c>
      <c r="K27" s="12">
        <v>0</v>
      </c>
      <c r="L27" s="12" t="e">
        <f t="shared" si="2"/>
        <v>#DIV/0!</v>
      </c>
      <c r="M27" s="5">
        <v>14</v>
      </c>
    </row>
    <row r="28" spans="1:13" s="1" customFormat="1" ht="24">
      <c r="A28" s="58" t="s">
        <v>48</v>
      </c>
      <c r="B28" s="76">
        <v>1</v>
      </c>
      <c r="C28" s="77">
        <v>27000</v>
      </c>
      <c r="D28" s="77">
        <v>0</v>
      </c>
      <c r="E28" s="77">
        <v>0</v>
      </c>
      <c r="F28" s="83">
        <f>B28-D28</f>
        <v>1</v>
      </c>
      <c r="G28" s="78">
        <f t="shared" si="0"/>
        <v>27000</v>
      </c>
      <c r="H28" s="77">
        <v>0</v>
      </c>
      <c r="I28" s="77">
        <v>0</v>
      </c>
      <c r="J28" s="12" t="e">
        <f t="shared" si="1"/>
        <v>#DIV/0!</v>
      </c>
      <c r="K28" s="12">
        <v>0</v>
      </c>
      <c r="L28" s="12" t="e">
        <f t="shared" si="2"/>
        <v>#DIV/0!</v>
      </c>
      <c r="M28" s="5">
        <v>15</v>
      </c>
    </row>
    <row r="29" spans="1:13" s="1" customFormat="1" ht="24">
      <c r="A29" s="71" t="s">
        <v>51</v>
      </c>
      <c r="B29" s="76">
        <v>1</v>
      </c>
      <c r="C29" s="77">
        <v>351200</v>
      </c>
      <c r="D29" s="79">
        <v>0</v>
      </c>
      <c r="E29" s="77">
        <v>0</v>
      </c>
      <c r="F29" s="83">
        <f>B29-D29</f>
        <v>1</v>
      </c>
      <c r="G29" s="80">
        <f t="shared" si="0"/>
        <v>351200</v>
      </c>
      <c r="H29" s="77">
        <v>0</v>
      </c>
      <c r="I29" s="77">
        <v>0</v>
      </c>
      <c r="J29" s="14" t="e">
        <f t="shared" si="1"/>
        <v>#DIV/0!</v>
      </c>
      <c r="K29" s="14">
        <v>0</v>
      </c>
      <c r="L29" s="14" t="e">
        <f t="shared" si="2"/>
        <v>#DIV/0!</v>
      </c>
      <c r="M29" s="5">
        <v>16</v>
      </c>
    </row>
    <row r="30" spans="1:13" s="1" customFormat="1" ht="24">
      <c r="A30" s="57" t="s">
        <v>54</v>
      </c>
      <c r="B30" s="81">
        <v>1</v>
      </c>
      <c r="C30" s="82">
        <v>480000</v>
      </c>
      <c r="D30" s="77">
        <v>0</v>
      </c>
      <c r="E30" s="82">
        <v>0</v>
      </c>
      <c r="F30" s="84">
        <f>B30-D30</f>
        <v>1</v>
      </c>
      <c r="G30" s="78">
        <f t="shared" si="0"/>
        <v>480000</v>
      </c>
      <c r="H30" s="82">
        <v>0</v>
      </c>
      <c r="I30" s="82">
        <v>0</v>
      </c>
      <c r="J30" s="12" t="e">
        <f t="shared" si="1"/>
        <v>#DIV/0!</v>
      </c>
      <c r="K30" s="12">
        <v>0</v>
      </c>
      <c r="L30" s="12" t="e">
        <f t="shared" si="2"/>
        <v>#DIV/0!</v>
      </c>
      <c r="M30" s="5">
        <v>17</v>
      </c>
    </row>
    <row r="31" spans="1:13" s="1" customFormat="1" ht="24">
      <c r="A31" s="57" t="s">
        <v>56</v>
      </c>
      <c r="B31" s="76">
        <v>1</v>
      </c>
      <c r="C31" s="77">
        <v>171600</v>
      </c>
      <c r="D31" s="77">
        <v>0</v>
      </c>
      <c r="E31" s="77">
        <v>0</v>
      </c>
      <c r="F31" s="83">
        <f>B31-D31</f>
        <v>1</v>
      </c>
      <c r="G31" s="78">
        <f t="shared" si="0"/>
        <v>171600</v>
      </c>
      <c r="H31" s="77">
        <v>0</v>
      </c>
      <c r="I31" s="77">
        <v>0</v>
      </c>
      <c r="J31" s="12" t="e">
        <f t="shared" si="1"/>
        <v>#DIV/0!</v>
      </c>
      <c r="K31" s="12">
        <v>0</v>
      </c>
      <c r="L31" s="12" t="e">
        <f t="shared" si="2"/>
        <v>#DIV/0!</v>
      </c>
      <c r="M31" s="5">
        <v>18</v>
      </c>
    </row>
    <row r="32" spans="1:13" s="1" customFormat="1" ht="24">
      <c r="A32" s="58" t="s">
        <v>60</v>
      </c>
      <c r="B32" s="76">
        <v>1</v>
      </c>
      <c r="C32" s="77">
        <v>99800</v>
      </c>
      <c r="D32" s="77">
        <v>0</v>
      </c>
      <c r="E32" s="77">
        <v>0</v>
      </c>
      <c r="F32" s="83">
        <f>B32-D32</f>
        <v>1</v>
      </c>
      <c r="G32" s="78">
        <f t="shared" si="0"/>
        <v>99800</v>
      </c>
      <c r="H32" s="77">
        <v>0</v>
      </c>
      <c r="I32" s="77">
        <v>0</v>
      </c>
      <c r="J32" s="12" t="e">
        <f t="shared" si="1"/>
        <v>#DIV/0!</v>
      </c>
      <c r="K32" s="12">
        <v>0</v>
      </c>
      <c r="L32" s="12" t="e">
        <f t="shared" si="2"/>
        <v>#DIV/0!</v>
      </c>
      <c r="M32" s="5">
        <v>19</v>
      </c>
    </row>
    <row r="33" spans="1:13" s="1" customFormat="1" ht="24">
      <c r="A33" s="58" t="s">
        <v>63</v>
      </c>
      <c r="B33" s="76">
        <f>SUM(B34:B40)</f>
        <v>7</v>
      </c>
      <c r="C33" s="77">
        <v>2904000</v>
      </c>
      <c r="D33" s="77">
        <f>SUM(D34:D40)</f>
        <v>0</v>
      </c>
      <c r="E33" s="77">
        <f>SUM(E34:E40)</f>
        <v>0</v>
      </c>
      <c r="F33" s="83">
        <f>SUM(F34:F40)</f>
        <v>7</v>
      </c>
      <c r="G33" s="78">
        <f t="shared" si="0"/>
        <v>2904000</v>
      </c>
      <c r="H33" s="77">
        <f>SUM(H34:H40)</f>
        <v>0</v>
      </c>
      <c r="I33" s="77">
        <f>SUM(I34:I40)</f>
        <v>0</v>
      </c>
      <c r="J33" s="12" t="e">
        <f t="shared" si="1"/>
        <v>#DIV/0!</v>
      </c>
      <c r="K33" s="12">
        <f>SUM(K34:K40)</f>
        <v>0</v>
      </c>
      <c r="L33" s="12" t="e">
        <f t="shared" si="2"/>
        <v>#DIV/0!</v>
      </c>
      <c r="M33" s="5">
        <v>20</v>
      </c>
    </row>
    <row r="34" spans="1:13" s="1" customFormat="1" ht="24">
      <c r="A34" s="104"/>
      <c r="B34" s="99">
        <v>1</v>
      </c>
      <c r="C34" s="100">
        <v>500000</v>
      </c>
      <c r="D34" s="100">
        <v>0</v>
      </c>
      <c r="E34" s="100">
        <v>0</v>
      </c>
      <c r="F34" s="101">
        <v>1</v>
      </c>
      <c r="G34" s="102">
        <f t="shared" si="0"/>
        <v>500000</v>
      </c>
      <c r="H34" s="100">
        <v>0</v>
      </c>
      <c r="I34" s="100">
        <v>0</v>
      </c>
      <c r="J34" s="103" t="e">
        <f t="shared" si="1"/>
        <v>#DIV/0!</v>
      </c>
      <c r="K34" s="103">
        <v>0</v>
      </c>
      <c r="L34" s="103" t="e">
        <f t="shared" si="2"/>
        <v>#DIV/0!</v>
      </c>
      <c r="M34" s="5"/>
    </row>
    <row r="35" spans="1:13" s="1" customFormat="1" ht="24">
      <c r="A35" s="104"/>
      <c r="B35" s="99">
        <v>1</v>
      </c>
      <c r="C35" s="100">
        <v>250000</v>
      </c>
      <c r="D35" s="100">
        <v>0</v>
      </c>
      <c r="E35" s="100">
        <v>0</v>
      </c>
      <c r="F35" s="101">
        <v>1</v>
      </c>
      <c r="G35" s="102">
        <f t="shared" si="0"/>
        <v>250000</v>
      </c>
      <c r="H35" s="100">
        <v>0</v>
      </c>
      <c r="I35" s="100">
        <v>0</v>
      </c>
      <c r="J35" s="103" t="e">
        <f t="shared" si="1"/>
        <v>#DIV/0!</v>
      </c>
      <c r="K35" s="103">
        <v>0</v>
      </c>
      <c r="L35" s="103" t="e">
        <f t="shared" si="2"/>
        <v>#DIV/0!</v>
      </c>
      <c r="M35" s="5"/>
    </row>
    <row r="36" spans="1:13" s="1" customFormat="1" ht="24">
      <c r="A36" s="104"/>
      <c r="B36" s="99">
        <v>1</v>
      </c>
      <c r="C36" s="100">
        <v>250000</v>
      </c>
      <c r="D36" s="100">
        <v>0</v>
      </c>
      <c r="E36" s="100">
        <v>0</v>
      </c>
      <c r="F36" s="101">
        <v>1</v>
      </c>
      <c r="G36" s="102">
        <f t="shared" si="0"/>
        <v>250000</v>
      </c>
      <c r="H36" s="100">
        <v>0</v>
      </c>
      <c r="I36" s="100">
        <v>0</v>
      </c>
      <c r="J36" s="103" t="e">
        <f t="shared" si="1"/>
        <v>#DIV/0!</v>
      </c>
      <c r="K36" s="103">
        <v>0</v>
      </c>
      <c r="L36" s="103" t="e">
        <f t="shared" si="2"/>
        <v>#DIV/0!</v>
      </c>
      <c r="M36" s="5"/>
    </row>
    <row r="37" spans="1:13" s="1" customFormat="1" ht="24">
      <c r="A37" s="104"/>
      <c r="B37" s="99">
        <v>1</v>
      </c>
      <c r="C37" s="100">
        <v>497000</v>
      </c>
      <c r="D37" s="100">
        <v>0</v>
      </c>
      <c r="E37" s="100">
        <v>0</v>
      </c>
      <c r="F37" s="101">
        <v>1</v>
      </c>
      <c r="G37" s="102">
        <f t="shared" si="0"/>
        <v>497000</v>
      </c>
      <c r="H37" s="100">
        <v>0</v>
      </c>
      <c r="I37" s="100">
        <v>0</v>
      </c>
      <c r="J37" s="103" t="e">
        <f t="shared" si="1"/>
        <v>#DIV/0!</v>
      </c>
      <c r="K37" s="103">
        <v>0</v>
      </c>
      <c r="L37" s="103" t="e">
        <f t="shared" si="2"/>
        <v>#DIV/0!</v>
      </c>
      <c r="M37" s="5"/>
    </row>
    <row r="38" spans="1:13" s="1" customFormat="1" ht="24">
      <c r="A38" s="104"/>
      <c r="B38" s="99">
        <v>1</v>
      </c>
      <c r="C38" s="100">
        <v>499000</v>
      </c>
      <c r="D38" s="100">
        <v>0</v>
      </c>
      <c r="E38" s="100">
        <v>0</v>
      </c>
      <c r="F38" s="101">
        <v>1</v>
      </c>
      <c r="G38" s="102">
        <f t="shared" si="0"/>
        <v>499000</v>
      </c>
      <c r="H38" s="100">
        <v>0</v>
      </c>
      <c r="I38" s="100">
        <v>0</v>
      </c>
      <c r="J38" s="103" t="e">
        <f t="shared" si="1"/>
        <v>#DIV/0!</v>
      </c>
      <c r="K38" s="103">
        <v>0</v>
      </c>
      <c r="L38" s="103" t="e">
        <f t="shared" si="2"/>
        <v>#DIV/0!</v>
      </c>
      <c r="M38" s="5"/>
    </row>
    <row r="39" spans="1:13" s="1" customFormat="1" ht="24">
      <c r="A39" s="104"/>
      <c r="B39" s="99">
        <v>1</v>
      </c>
      <c r="C39" s="100">
        <v>410000</v>
      </c>
      <c r="D39" s="100">
        <v>0</v>
      </c>
      <c r="E39" s="100">
        <v>0</v>
      </c>
      <c r="F39" s="101">
        <v>1</v>
      </c>
      <c r="G39" s="102">
        <f t="shared" si="0"/>
        <v>410000</v>
      </c>
      <c r="H39" s="100">
        <v>0</v>
      </c>
      <c r="I39" s="100">
        <v>0</v>
      </c>
      <c r="J39" s="103" t="e">
        <f t="shared" si="1"/>
        <v>#DIV/0!</v>
      </c>
      <c r="K39" s="103">
        <v>0</v>
      </c>
      <c r="L39" s="103" t="e">
        <f t="shared" si="2"/>
        <v>#DIV/0!</v>
      </c>
      <c r="M39" s="5"/>
    </row>
    <row r="40" spans="1:13" s="1" customFormat="1" ht="24">
      <c r="A40" s="104"/>
      <c r="B40" s="99">
        <v>1</v>
      </c>
      <c r="C40" s="100">
        <v>498000</v>
      </c>
      <c r="D40" s="100">
        <v>0</v>
      </c>
      <c r="E40" s="100">
        <v>0</v>
      </c>
      <c r="F40" s="101">
        <v>1</v>
      </c>
      <c r="G40" s="102">
        <f t="shared" si="0"/>
        <v>498000</v>
      </c>
      <c r="H40" s="100">
        <v>0</v>
      </c>
      <c r="I40" s="100">
        <v>0</v>
      </c>
      <c r="J40" s="103" t="e">
        <f t="shared" si="1"/>
        <v>#DIV/0!</v>
      </c>
      <c r="K40" s="103">
        <v>0</v>
      </c>
      <c r="L40" s="103" t="e">
        <f t="shared" si="2"/>
        <v>#DIV/0!</v>
      </c>
      <c r="M40" s="5"/>
    </row>
    <row r="41" spans="1:13" s="1" customFormat="1" ht="24">
      <c r="A41" s="57" t="s">
        <v>66</v>
      </c>
      <c r="B41" s="76">
        <f>SUM(B42:B43)</f>
        <v>2</v>
      </c>
      <c r="C41" s="77">
        <v>800000</v>
      </c>
      <c r="D41" s="77">
        <f aca="true" t="shared" si="3" ref="D41:I41">SUM(D42:D43)</f>
        <v>0</v>
      </c>
      <c r="E41" s="77">
        <f t="shared" si="3"/>
        <v>0</v>
      </c>
      <c r="F41" s="83">
        <f t="shared" si="3"/>
        <v>2</v>
      </c>
      <c r="G41" s="78">
        <f t="shared" si="3"/>
        <v>800000</v>
      </c>
      <c r="H41" s="77">
        <f t="shared" si="3"/>
        <v>0</v>
      </c>
      <c r="I41" s="77">
        <f t="shared" si="3"/>
        <v>0</v>
      </c>
      <c r="J41" s="12" t="e">
        <f t="shared" si="1"/>
        <v>#DIV/0!</v>
      </c>
      <c r="K41" s="12">
        <f>SUM(K42:K43)</f>
        <v>0</v>
      </c>
      <c r="L41" s="12" t="e">
        <f t="shared" si="2"/>
        <v>#DIV/0!</v>
      </c>
      <c r="M41" s="5">
        <v>21</v>
      </c>
    </row>
    <row r="42" spans="1:13" s="1" customFormat="1" ht="24">
      <c r="A42" s="98"/>
      <c r="B42" s="99">
        <v>1</v>
      </c>
      <c r="C42" s="100">
        <v>380000</v>
      </c>
      <c r="D42" s="100">
        <v>0</v>
      </c>
      <c r="E42" s="100">
        <v>0</v>
      </c>
      <c r="F42" s="101">
        <v>1</v>
      </c>
      <c r="G42" s="102">
        <f t="shared" si="0"/>
        <v>380000</v>
      </c>
      <c r="H42" s="100">
        <v>0</v>
      </c>
      <c r="I42" s="100">
        <v>0</v>
      </c>
      <c r="J42" s="103" t="e">
        <f t="shared" si="1"/>
        <v>#DIV/0!</v>
      </c>
      <c r="K42" s="103">
        <v>0</v>
      </c>
      <c r="L42" s="103" t="e">
        <f t="shared" si="2"/>
        <v>#DIV/0!</v>
      </c>
      <c r="M42" s="5"/>
    </row>
    <row r="43" spans="1:13" s="1" customFormat="1" ht="24">
      <c r="A43" s="98"/>
      <c r="B43" s="99">
        <v>1</v>
      </c>
      <c r="C43" s="100">
        <v>420000</v>
      </c>
      <c r="D43" s="100">
        <v>0</v>
      </c>
      <c r="E43" s="100">
        <v>0</v>
      </c>
      <c r="F43" s="101">
        <v>1</v>
      </c>
      <c r="G43" s="102">
        <f t="shared" si="0"/>
        <v>420000</v>
      </c>
      <c r="H43" s="100">
        <v>0</v>
      </c>
      <c r="I43" s="100">
        <v>0</v>
      </c>
      <c r="J43" s="103" t="e">
        <f t="shared" si="1"/>
        <v>#DIV/0!</v>
      </c>
      <c r="K43" s="103">
        <v>0</v>
      </c>
      <c r="L43" s="103" t="e">
        <f t="shared" si="2"/>
        <v>#DIV/0!</v>
      </c>
      <c r="M43" s="5"/>
    </row>
    <row r="44" spans="1:13" s="1" customFormat="1" ht="24">
      <c r="A44" s="57" t="s">
        <v>67</v>
      </c>
      <c r="B44" s="76">
        <v>1</v>
      </c>
      <c r="C44" s="77">
        <v>980000</v>
      </c>
      <c r="D44" s="77">
        <v>0</v>
      </c>
      <c r="E44" s="77">
        <v>0</v>
      </c>
      <c r="F44" s="83">
        <f>B44-D44</f>
        <v>1</v>
      </c>
      <c r="G44" s="78">
        <f t="shared" si="0"/>
        <v>980000</v>
      </c>
      <c r="H44" s="77">
        <v>0</v>
      </c>
      <c r="I44" s="77">
        <v>0</v>
      </c>
      <c r="J44" s="12" t="e">
        <f t="shared" si="1"/>
        <v>#DIV/0!</v>
      </c>
      <c r="K44" s="12">
        <v>0</v>
      </c>
      <c r="L44" s="12" t="e">
        <f t="shared" si="2"/>
        <v>#DIV/0!</v>
      </c>
      <c r="M44" s="5">
        <v>22</v>
      </c>
    </row>
    <row r="45" spans="1:13" s="1" customFormat="1" ht="24">
      <c r="A45" s="58" t="s">
        <v>72</v>
      </c>
      <c r="B45" s="76">
        <v>1</v>
      </c>
      <c r="C45" s="77">
        <v>458800</v>
      </c>
      <c r="D45" s="77">
        <v>0</v>
      </c>
      <c r="E45" s="77">
        <v>0</v>
      </c>
      <c r="F45" s="83">
        <f>B45-D45</f>
        <v>1</v>
      </c>
      <c r="G45" s="78">
        <f t="shared" si="0"/>
        <v>458800</v>
      </c>
      <c r="H45" s="77">
        <v>0</v>
      </c>
      <c r="I45" s="77">
        <v>0</v>
      </c>
      <c r="J45" s="12" t="e">
        <f t="shared" si="1"/>
        <v>#DIV/0!</v>
      </c>
      <c r="K45" s="12">
        <v>0</v>
      </c>
      <c r="L45" s="12" t="e">
        <f t="shared" si="2"/>
        <v>#DIV/0!</v>
      </c>
      <c r="M45" s="5">
        <v>23</v>
      </c>
    </row>
    <row r="46" spans="1:13" s="1" customFormat="1" ht="24">
      <c r="A46" s="57" t="s">
        <v>79</v>
      </c>
      <c r="B46" s="76">
        <f>+B47+B48</f>
        <v>2</v>
      </c>
      <c r="C46" s="77">
        <v>1499900</v>
      </c>
      <c r="D46" s="77">
        <f aca="true" t="shared" si="4" ref="D46:I46">+D47+D48</f>
        <v>0</v>
      </c>
      <c r="E46" s="77">
        <f t="shared" si="4"/>
        <v>0</v>
      </c>
      <c r="F46" s="83">
        <f t="shared" si="4"/>
        <v>2</v>
      </c>
      <c r="G46" s="78">
        <f t="shared" si="4"/>
        <v>1499900</v>
      </c>
      <c r="H46" s="77">
        <f t="shared" si="4"/>
        <v>0</v>
      </c>
      <c r="I46" s="77">
        <f t="shared" si="4"/>
        <v>0</v>
      </c>
      <c r="J46" s="12" t="e">
        <f>I46/E46*100</f>
        <v>#DIV/0!</v>
      </c>
      <c r="K46" s="12">
        <f>+K47+K48</f>
        <v>0</v>
      </c>
      <c r="L46" s="12" t="e">
        <f>K46/E46*100</f>
        <v>#DIV/0!</v>
      </c>
      <c r="M46" s="5">
        <v>24</v>
      </c>
    </row>
    <row r="47" spans="1:13" s="1" customFormat="1" ht="24">
      <c r="A47" s="110"/>
      <c r="B47" s="106">
        <v>1</v>
      </c>
      <c r="C47" s="107">
        <v>1000000</v>
      </c>
      <c r="D47" s="107">
        <v>0</v>
      </c>
      <c r="E47" s="107">
        <v>0</v>
      </c>
      <c r="F47" s="111">
        <v>1</v>
      </c>
      <c r="G47" s="112">
        <f t="shared" si="0"/>
        <v>1000000</v>
      </c>
      <c r="H47" s="100">
        <v>0</v>
      </c>
      <c r="I47" s="100">
        <v>0</v>
      </c>
      <c r="J47" s="103" t="e">
        <f>I47/E47*100</f>
        <v>#DIV/0!</v>
      </c>
      <c r="K47" s="103">
        <v>0</v>
      </c>
      <c r="L47" s="103" t="e">
        <f>K47/E47*100</f>
        <v>#DIV/0!</v>
      </c>
      <c r="M47" s="5"/>
    </row>
    <row r="48" spans="1:13" s="1" customFormat="1" ht="24">
      <c r="A48" s="113"/>
      <c r="B48" s="108">
        <v>1</v>
      </c>
      <c r="C48" s="109">
        <v>499900</v>
      </c>
      <c r="D48" s="109">
        <v>0</v>
      </c>
      <c r="E48" s="109">
        <v>0</v>
      </c>
      <c r="F48" s="114">
        <v>1</v>
      </c>
      <c r="G48" s="115">
        <f t="shared" si="0"/>
        <v>499900</v>
      </c>
      <c r="H48" s="107">
        <v>0</v>
      </c>
      <c r="I48" s="107">
        <v>0</v>
      </c>
      <c r="J48" s="103" t="e">
        <f>I48/E48*100</f>
        <v>#DIV/0!</v>
      </c>
      <c r="K48" s="116">
        <v>0</v>
      </c>
      <c r="L48" s="103" t="e">
        <f>K48/E48*100</f>
        <v>#DIV/0!</v>
      </c>
      <c r="M48" s="5"/>
    </row>
    <row r="49" spans="1:13" s="15" customFormat="1" ht="24.75" thickBot="1">
      <c r="A49" s="31" t="s">
        <v>89</v>
      </c>
      <c r="B49" s="53">
        <f>SUM(B8:B48)</f>
        <v>52</v>
      </c>
      <c r="C49" s="32">
        <f>+C8+C9+C12+C13+C14+C17+C18+C19+C20+C21+C24+C25+C26+C27+C28+C29+C30+C31+C32+C33+C41+C44+C45+C46</f>
        <v>15863500</v>
      </c>
      <c r="D49" s="32">
        <f>+D8+D9+D12+D13+D14+D17+D18+D19+D20+D21+D24+D25+D26+D27+D28+D29+D30+D31+D32+D33+D41+D44+D45+D46</f>
        <v>0</v>
      </c>
      <c r="E49" s="32">
        <f>+E8+E9+E12+E13+E14+E17+E18+E19+E20+E21+E24+E25+E26+E27+E28+E29+E30+E31+E32+E33+E41+E44+E45+E46</f>
        <v>0</v>
      </c>
      <c r="F49" s="85">
        <f>+F8+F9+F12+F13+F14+F17+F18+F19+F20+F21+F24+F25+F26+F27+F28+F29+F30+F31+F32+F33+F41+F44+F45+F46</f>
        <v>35</v>
      </c>
      <c r="G49" s="32">
        <f>+G8+G9+G12+G13+G14+G17+G18+G19+G20+G21+G24+G25+G26+G27+G28+G29+G30+G31+G32+G33+G41+G44+G45+G46</f>
        <v>15863500</v>
      </c>
      <c r="H49" s="32">
        <f>+H8+H9+H12+H13+H14+H17+H18+H19+H20+H21+H24+H25+H26+H27+H28+H29+H30+H31+H32+H33+H41+H44+H45+H46</f>
        <v>0</v>
      </c>
      <c r="I49" s="32">
        <f>+I8+I9+I12+I13+I14+I17+I18+I19+I20+I21+I24+I25+I26+I27+I28+I29+I30+I31+I32+I33+I41+I44+I45+I46</f>
        <v>0</v>
      </c>
      <c r="J49" s="33" t="e">
        <f>I49/E49*100</f>
        <v>#DIV/0!</v>
      </c>
      <c r="K49" s="32">
        <f>+K8+K9+K12+K13+K14+K17+K18+K19+K20+K21+K24+K25+K26+K27+K28+K29+K30+K31+K32+K33+K41+K44+K45+K46</f>
        <v>0</v>
      </c>
      <c r="L49" s="33" t="e">
        <f>K49/E49*100</f>
        <v>#DIV/0!</v>
      </c>
      <c r="M49" s="52"/>
    </row>
    <row r="50" s="1" customFormat="1" ht="24.75" thickTop="1">
      <c r="B50" s="54"/>
    </row>
    <row r="51" s="34" customFormat="1" ht="30.75">
      <c r="B51" s="55"/>
    </row>
    <row r="52" spans="2:6" s="34" customFormat="1" ht="30.75">
      <c r="B52" s="55"/>
      <c r="F52" s="35"/>
    </row>
    <row r="53" s="34" customFormat="1" ht="30.75">
      <c r="B53" s="55"/>
    </row>
    <row r="54" s="34" customFormat="1" ht="30.75">
      <c r="B54" s="55"/>
    </row>
    <row r="55" s="34" customFormat="1" ht="30.75">
      <c r="B55" s="55"/>
    </row>
    <row r="56" s="1" customFormat="1" ht="24">
      <c r="B56" s="54"/>
    </row>
    <row r="57" s="1" customFormat="1" ht="24">
      <c r="B57" s="54"/>
    </row>
    <row r="58" s="1" customFormat="1" ht="24">
      <c r="B58" s="54"/>
    </row>
    <row r="59" s="1" customFormat="1" ht="24">
      <c r="B59" s="54"/>
    </row>
    <row r="60" s="1" customFormat="1" ht="24">
      <c r="B60" s="54"/>
    </row>
    <row r="61" s="1" customFormat="1" ht="24">
      <c r="B61" s="54"/>
    </row>
    <row r="62" s="1" customFormat="1" ht="24">
      <c r="B62" s="54"/>
    </row>
    <row r="63" s="1" customFormat="1" ht="24">
      <c r="B63" s="54"/>
    </row>
    <row r="64" s="1" customFormat="1" ht="24">
      <c r="B64" s="54"/>
    </row>
    <row r="65" s="1" customFormat="1" ht="24">
      <c r="B65" s="54"/>
    </row>
    <row r="66" s="1" customFormat="1" ht="24">
      <c r="B66" s="54"/>
    </row>
    <row r="67" s="1" customFormat="1" ht="24">
      <c r="B67" s="54"/>
    </row>
    <row r="68" s="1" customFormat="1" ht="24">
      <c r="B68" s="54"/>
    </row>
    <row r="69" s="1" customFormat="1" ht="24">
      <c r="B69" s="54"/>
    </row>
    <row r="70" s="1" customFormat="1" ht="24">
      <c r="B70" s="54"/>
    </row>
    <row r="71" s="1" customFormat="1" ht="24">
      <c r="B71" s="54"/>
    </row>
    <row r="72" s="1" customFormat="1" ht="24">
      <c r="B72" s="54"/>
    </row>
    <row r="73" s="1" customFormat="1" ht="24">
      <c r="B73" s="54"/>
    </row>
    <row r="74" s="1" customFormat="1" ht="24">
      <c r="B74" s="54"/>
    </row>
    <row r="75" s="1" customFormat="1" ht="24">
      <c r="B75" s="54"/>
    </row>
    <row r="76" s="1" customFormat="1" ht="24">
      <c r="B76" s="54"/>
    </row>
    <row r="77" s="1" customFormat="1" ht="24">
      <c r="B77" s="54"/>
    </row>
    <row r="78" s="1" customFormat="1" ht="24">
      <c r="B78" s="54"/>
    </row>
    <row r="79" s="1" customFormat="1" ht="24">
      <c r="B79" s="54"/>
    </row>
    <row r="80" s="1" customFormat="1" ht="24">
      <c r="B80" s="54"/>
    </row>
    <row r="81" s="1" customFormat="1" ht="24">
      <c r="B81" s="54"/>
    </row>
    <row r="82" s="1" customFormat="1" ht="24">
      <c r="B82" s="54"/>
    </row>
    <row r="83" s="1" customFormat="1" ht="24">
      <c r="B83" s="54"/>
    </row>
    <row r="84" s="1" customFormat="1" ht="24">
      <c r="B84" s="54"/>
    </row>
    <row r="85" s="1" customFormat="1" ht="24">
      <c r="B85" s="54"/>
    </row>
    <row r="86" s="1" customFormat="1" ht="24">
      <c r="B86" s="54"/>
    </row>
    <row r="87" s="1" customFormat="1" ht="24">
      <c r="B87" s="54"/>
    </row>
    <row r="88" s="1" customFormat="1" ht="24">
      <c r="B88" s="54"/>
    </row>
    <row r="89" s="1" customFormat="1" ht="24">
      <c r="B89" s="54"/>
    </row>
    <row r="90" s="1" customFormat="1" ht="24">
      <c r="B90" s="54"/>
    </row>
    <row r="91" s="1" customFormat="1" ht="24">
      <c r="B91" s="54"/>
    </row>
    <row r="92" s="1" customFormat="1" ht="24">
      <c r="B92" s="54"/>
    </row>
    <row r="93" s="1" customFormat="1" ht="24">
      <c r="B93" s="54"/>
    </row>
    <row r="94" s="1" customFormat="1" ht="24">
      <c r="B94" s="54"/>
    </row>
    <row r="95" s="1" customFormat="1" ht="24">
      <c r="B95" s="54"/>
    </row>
    <row r="96" s="1" customFormat="1" ht="24">
      <c r="B96" s="54"/>
    </row>
    <row r="97" s="1" customFormat="1" ht="24">
      <c r="B97" s="54"/>
    </row>
    <row r="98" s="1" customFormat="1" ht="24">
      <c r="B98" s="54"/>
    </row>
    <row r="99" s="1" customFormat="1" ht="24">
      <c r="B99" s="54"/>
    </row>
    <row r="100" s="1" customFormat="1" ht="24">
      <c r="B100" s="54"/>
    </row>
    <row r="101" s="1" customFormat="1" ht="24">
      <c r="B101" s="54"/>
    </row>
    <row r="102" s="1" customFormat="1" ht="24">
      <c r="B102" s="54"/>
    </row>
    <row r="103" s="1" customFormat="1" ht="24">
      <c r="B103" s="54"/>
    </row>
    <row r="104" s="1" customFormat="1" ht="24">
      <c r="B104" s="54"/>
    </row>
    <row r="105" s="1" customFormat="1" ht="24">
      <c r="B105" s="54"/>
    </row>
    <row r="106" s="1" customFormat="1" ht="24">
      <c r="B106" s="54"/>
    </row>
    <row r="107" s="1" customFormat="1" ht="24">
      <c r="B107" s="54"/>
    </row>
    <row r="108" s="1" customFormat="1" ht="24">
      <c r="B108" s="54"/>
    </row>
    <row r="109" s="1" customFormat="1" ht="24">
      <c r="B109" s="54"/>
    </row>
    <row r="110" s="1" customFormat="1" ht="24">
      <c r="B110" s="54"/>
    </row>
    <row r="111" s="1" customFormat="1" ht="24">
      <c r="B111" s="54"/>
    </row>
    <row r="112" s="1" customFormat="1" ht="24">
      <c r="B112" s="54"/>
    </row>
    <row r="113" s="1" customFormat="1" ht="24">
      <c r="B113" s="54"/>
    </row>
    <row r="114" s="1" customFormat="1" ht="24">
      <c r="B114" s="54"/>
    </row>
    <row r="115" s="1" customFormat="1" ht="24">
      <c r="B115" s="54"/>
    </row>
    <row r="116" s="1" customFormat="1" ht="24">
      <c r="B116" s="54"/>
    </row>
    <row r="117" s="1" customFormat="1" ht="24">
      <c r="B117" s="54"/>
    </row>
    <row r="118" s="1" customFormat="1" ht="24">
      <c r="B118" s="54"/>
    </row>
    <row r="119" s="1" customFormat="1" ht="24">
      <c r="B119" s="54"/>
    </row>
    <row r="120" s="1" customFormat="1" ht="24">
      <c r="B120" s="54"/>
    </row>
    <row r="121" s="1" customFormat="1" ht="24">
      <c r="B121" s="54"/>
    </row>
    <row r="122" s="1" customFormat="1" ht="24">
      <c r="B122" s="54"/>
    </row>
    <row r="123" s="1" customFormat="1" ht="24">
      <c r="B123" s="54"/>
    </row>
    <row r="124" ht="24">
      <c r="B124" s="54"/>
    </row>
    <row r="125" ht="24">
      <c r="B125" s="54"/>
    </row>
    <row r="126" ht="24">
      <c r="B126" s="54"/>
    </row>
    <row r="127" ht="24">
      <c r="B127" s="54"/>
    </row>
    <row r="128" ht="24">
      <c r="B128" s="54"/>
    </row>
    <row r="129" ht="24">
      <c r="B129" s="54"/>
    </row>
    <row r="130" ht="24">
      <c r="B130" s="54"/>
    </row>
    <row r="131" ht="24">
      <c r="B131" s="54"/>
    </row>
    <row r="132" ht="24">
      <c r="B132" s="54"/>
    </row>
    <row r="133" ht="24">
      <c r="B133" s="54"/>
    </row>
    <row r="134" ht="24">
      <c r="B134" s="54"/>
    </row>
    <row r="135" ht="24">
      <c r="B135" s="54"/>
    </row>
  </sheetData>
  <sheetProtection/>
  <mergeCells count="11">
    <mergeCell ref="D6:E6"/>
    <mergeCell ref="F6:G6"/>
    <mergeCell ref="H6:H7"/>
    <mergeCell ref="A1:L1"/>
    <mergeCell ref="A2:L2"/>
    <mergeCell ref="A3:L3"/>
    <mergeCell ref="J4:L4"/>
    <mergeCell ref="A5:A7"/>
    <mergeCell ref="B5:C6"/>
    <mergeCell ref="D5:H5"/>
    <mergeCell ref="I5:L6"/>
  </mergeCells>
  <printOptions horizontalCentered="1"/>
  <pageMargins left="0.3937007874015748" right="0.3937007874015748" top="0.5118110236220472" bottom="0.5118110236220472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9"/>
  <sheetViews>
    <sheetView tabSelected="1" view="pageBreakPreview" zoomScaleSheetLayoutView="100" zoomScalePageLayoutView="0" workbookViewId="0" topLeftCell="A73">
      <selection activeCell="J86" sqref="J86"/>
    </sheetView>
  </sheetViews>
  <sheetFormatPr defaultColWidth="9.00390625" defaultRowHeight="15"/>
  <cols>
    <col min="1" max="1" width="15.421875" style="4" customWidth="1"/>
    <col min="2" max="2" width="13.421875" style="4" customWidth="1"/>
    <col min="3" max="6" width="20.57421875" style="4" customWidth="1"/>
    <col min="7" max="7" width="9.00390625" style="4" customWidth="1"/>
    <col min="8" max="8" width="25.00390625" style="4" customWidth="1"/>
    <col min="9" max="16384" width="9.00390625" style="4" customWidth="1"/>
  </cols>
  <sheetData>
    <row r="1" spans="1:6" s="16" customFormat="1" ht="24.75" customHeight="1">
      <c r="A1" s="67" t="s">
        <v>96</v>
      </c>
      <c r="B1" s="67"/>
      <c r="C1" s="67"/>
      <c r="D1" s="67"/>
      <c r="E1" s="67"/>
      <c r="F1" s="67"/>
    </row>
    <row r="2" spans="1:6" s="16" customFormat="1" ht="24.75" customHeight="1">
      <c r="A2" s="67" t="s">
        <v>104</v>
      </c>
      <c r="B2" s="67"/>
      <c r="C2" s="67"/>
      <c r="D2" s="67"/>
      <c r="E2" s="67"/>
      <c r="F2" s="67"/>
    </row>
    <row r="3" spans="3:6" s="16" customFormat="1" ht="18" customHeight="1">
      <c r="C3" s="22"/>
      <c r="D3" s="22"/>
      <c r="E3" s="22"/>
      <c r="F3" s="51" t="s">
        <v>95</v>
      </c>
    </row>
    <row r="4" spans="1:6" s="3" customFormat="1" ht="24.75" customHeight="1">
      <c r="A4" s="37" t="s">
        <v>11</v>
      </c>
      <c r="B4" s="37" t="s">
        <v>98</v>
      </c>
      <c r="C4" s="37" t="s">
        <v>92</v>
      </c>
      <c r="D4" s="38" t="s">
        <v>93</v>
      </c>
      <c r="E4" s="38" t="s">
        <v>94</v>
      </c>
      <c r="F4" s="38" t="s">
        <v>97</v>
      </c>
    </row>
    <row r="5" spans="1:6" s="3" customFormat="1" ht="24.75" customHeight="1">
      <c r="A5" s="10" t="s">
        <v>88</v>
      </c>
      <c r="B5" s="93">
        <v>0</v>
      </c>
      <c r="C5" s="23">
        <f>SUM(D5:F5)</f>
        <v>0</v>
      </c>
      <c r="D5" s="45">
        <v>0</v>
      </c>
      <c r="E5" s="45">
        <v>0</v>
      </c>
      <c r="F5" s="45">
        <v>0</v>
      </c>
    </row>
    <row r="6" spans="1:6" s="5" customFormat="1" ht="24.75" customHeight="1">
      <c r="A6" s="6" t="s">
        <v>12</v>
      </c>
      <c r="B6" s="94">
        <v>0</v>
      </c>
      <c r="C6" s="24">
        <f>SUM(D6:F6)</f>
        <v>0</v>
      </c>
      <c r="D6" s="46">
        <v>0</v>
      </c>
      <c r="E6" s="46">
        <v>0</v>
      </c>
      <c r="F6" s="46">
        <v>0</v>
      </c>
    </row>
    <row r="7" spans="1:6" s="5" customFormat="1" ht="24.75" customHeight="1">
      <c r="A7" s="6" t="s">
        <v>13</v>
      </c>
      <c r="B7" s="94">
        <v>0</v>
      </c>
      <c r="C7" s="24">
        <f>SUM(D7:F7)</f>
        <v>0</v>
      </c>
      <c r="D7" s="46">
        <v>0</v>
      </c>
      <c r="E7" s="46">
        <v>0</v>
      </c>
      <c r="F7" s="46">
        <v>0</v>
      </c>
    </row>
    <row r="8" spans="1:6" s="5" customFormat="1" ht="24.75" customHeight="1">
      <c r="A8" s="7" t="s">
        <v>14</v>
      </c>
      <c r="B8" s="94">
        <v>0</v>
      </c>
      <c r="C8" s="24">
        <f>SUM(D8:F8)</f>
        <v>0</v>
      </c>
      <c r="D8" s="46">
        <v>0</v>
      </c>
      <c r="E8" s="46">
        <v>0</v>
      </c>
      <c r="F8" s="46">
        <v>0</v>
      </c>
    </row>
    <row r="9" spans="1:6" s="5" customFormat="1" ht="24.75" customHeight="1">
      <c r="A9" s="6" t="s">
        <v>15</v>
      </c>
      <c r="B9" s="94">
        <v>0</v>
      </c>
      <c r="C9" s="24">
        <f>SUM(D9:F9)</f>
        <v>0</v>
      </c>
      <c r="D9" s="46">
        <v>0</v>
      </c>
      <c r="E9" s="46">
        <v>0</v>
      </c>
      <c r="F9" s="46">
        <v>0</v>
      </c>
    </row>
    <row r="10" spans="1:6" s="5" customFormat="1" ht="24.75" customHeight="1">
      <c r="A10" s="7" t="s">
        <v>16</v>
      </c>
      <c r="B10" s="94">
        <v>1</v>
      </c>
      <c r="C10" s="24">
        <v>550000</v>
      </c>
      <c r="D10" s="46">
        <v>0</v>
      </c>
      <c r="E10" s="46">
        <v>0</v>
      </c>
      <c r="F10" s="46">
        <v>550000</v>
      </c>
    </row>
    <row r="11" spans="1:6" s="5" customFormat="1" ht="24.75" customHeight="1">
      <c r="A11" s="6" t="s">
        <v>17</v>
      </c>
      <c r="B11" s="94">
        <v>0</v>
      </c>
      <c r="C11" s="24">
        <f>SUM(D11:F11)</f>
        <v>0</v>
      </c>
      <c r="D11" s="46">
        <v>0</v>
      </c>
      <c r="E11" s="46">
        <v>0</v>
      </c>
      <c r="F11" s="46">
        <v>0</v>
      </c>
    </row>
    <row r="12" spans="1:6" s="5" customFormat="1" ht="24.75" customHeight="1">
      <c r="A12" s="6" t="s">
        <v>18</v>
      </c>
      <c r="B12" s="94">
        <v>0</v>
      </c>
      <c r="C12" s="24">
        <f>SUM(D12:F12)</f>
        <v>0</v>
      </c>
      <c r="D12" s="46">
        <v>0</v>
      </c>
      <c r="E12" s="46">
        <v>0</v>
      </c>
      <c r="F12" s="46">
        <v>0</v>
      </c>
    </row>
    <row r="13" spans="1:6" s="5" customFormat="1" ht="24.75" customHeight="1">
      <c r="A13" s="6" t="s">
        <v>19</v>
      </c>
      <c r="B13" s="94">
        <v>0</v>
      </c>
      <c r="C13" s="24">
        <f>SUM(D13:F13)</f>
        <v>0</v>
      </c>
      <c r="D13" s="46">
        <v>0</v>
      </c>
      <c r="E13" s="46">
        <v>0</v>
      </c>
      <c r="F13" s="46">
        <v>0</v>
      </c>
    </row>
    <row r="14" spans="1:6" s="5" customFormat="1" ht="24.75" customHeight="1">
      <c r="A14" s="6" t="s">
        <v>20</v>
      </c>
      <c r="B14" s="94">
        <v>0</v>
      </c>
      <c r="C14" s="24">
        <f>SUM(D14:F14)</f>
        <v>0</v>
      </c>
      <c r="D14" s="46">
        <v>0</v>
      </c>
      <c r="E14" s="46">
        <v>0</v>
      </c>
      <c r="F14" s="46">
        <v>0</v>
      </c>
    </row>
    <row r="15" spans="1:6" s="5" customFormat="1" ht="24.75" customHeight="1">
      <c r="A15" s="7" t="s">
        <v>21</v>
      </c>
      <c r="B15" s="94">
        <v>2</v>
      </c>
      <c r="C15" s="24">
        <v>266000</v>
      </c>
      <c r="D15" s="46">
        <v>0</v>
      </c>
      <c r="E15" s="46">
        <v>0</v>
      </c>
      <c r="F15" s="46">
        <v>266000</v>
      </c>
    </row>
    <row r="16" spans="1:6" s="5" customFormat="1" ht="24.75" customHeight="1">
      <c r="A16" s="6" t="s">
        <v>22</v>
      </c>
      <c r="B16" s="94">
        <v>0</v>
      </c>
      <c r="C16" s="24">
        <f>SUM(D16:F16)</f>
        <v>0</v>
      </c>
      <c r="D16" s="46">
        <v>0</v>
      </c>
      <c r="E16" s="46">
        <v>0</v>
      </c>
      <c r="F16" s="46">
        <v>0</v>
      </c>
    </row>
    <row r="17" spans="1:6" s="5" customFormat="1" ht="24.75" customHeight="1">
      <c r="A17" s="6" t="s">
        <v>23</v>
      </c>
      <c r="B17" s="94">
        <v>0</v>
      </c>
      <c r="C17" s="24">
        <f>SUM(D17:F17)</f>
        <v>0</v>
      </c>
      <c r="D17" s="46">
        <v>0</v>
      </c>
      <c r="E17" s="46">
        <v>0</v>
      </c>
      <c r="F17" s="46">
        <v>0</v>
      </c>
    </row>
    <row r="18" spans="1:6" s="5" customFormat="1" ht="24.75" customHeight="1">
      <c r="A18" s="6" t="s">
        <v>24</v>
      </c>
      <c r="B18" s="94">
        <v>1</v>
      </c>
      <c r="C18" s="24">
        <v>500000</v>
      </c>
      <c r="D18" s="46">
        <v>0</v>
      </c>
      <c r="E18" s="46">
        <v>0</v>
      </c>
      <c r="F18" s="46">
        <v>500000</v>
      </c>
    </row>
    <row r="19" spans="1:6" s="5" customFormat="1" ht="24.75" customHeight="1">
      <c r="A19" s="6" t="s">
        <v>25</v>
      </c>
      <c r="B19" s="94">
        <v>1</v>
      </c>
      <c r="C19" s="24">
        <v>37000</v>
      </c>
      <c r="D19" s="46">
        <v>0</v>
      </c>
      <c r="E19" s="46">
        <v>0</v>
      </c>
      <c r="F19" s="46">
        <v>37000</v>
      </c>
    </row>
    <row r="20" spans="1:6" s="5" customFormat="1" ht="24.75" customHeight="1">
      <c r="A20" s="6" t="s">
        <v>26</v>
      </c>
      <c r="B20" s="94">
        <v>2</v>
      </c>
      <c r="C20" s="24">
        <v>383000</v>
      </c>
      <c r="D20" s="46">
        <v>0</v>
      </c>
      <c r="E20" s="46">
        <v>383000</v>
      </c>
      <c r="F20" s="46">
        <v>0</v>
      </c>
    </row>
    <row r="21" spans="1:6" s="5" customFormat="1" ht="24.75" customHeight="1">
      <c r="A21" s="8" t="s">
        <v>27</v>
      </c>
      <c r="B21" s="94">
        <v>1</v>
      </c>
      <c r="C21" s="24">
        <v>546600</v>
      </c>
      <c r="D21" s="46">
        <v>0</v>
      </c>
      <c r="E21" s="46">
        <v>546600</v>
      </c>
      <c r="F21" s="46">
        <v>0</v>
      </c>
    </row>
    <row r="22" spans="1:6" s="5" customFormat="1" ht="24.75" customHeight="1">
      <c r="A22" s="6" t="s">
        <v>28</v>
      </c>
      <c r="B22" s="94">
        <v>0</v>
      </c>
      <c r="C22" s="24">
        <f>SUM(D22:F22)</f>
        <v>0</v>
      </c>
      <c r="D22" s="46">
        <v>0</v>
      </c>
      <c r="E22" s="46">
        <v>0</v>
      </c>
      <c r="F22" s="46">
        <v>0</v>
      </c>
    </row>
    <row r="23" spans="1:6" s="5" customFormat="1" ht="24.75" customHeight="1">
      <c r="A23" s="8" t="s">
        <v>29</v>
      </c>
      <c r="B23" s="94">
        <v>0</v>
      </c>
      <c r="C23" s="24">
        <f>SUM(D23:F23)</f>
        <v>0</v>
      </c>
      <c r="D23" s="46">
        <v>0</v>
      </c>
      <c r="E23" s="46">
        <v>0</v>
      </c>
      <c r="F23" s="46">
        <v>0</v>
      </c>
    </row>
    <row r="24" spans="1:6" s="5" customFormat="1" ht="24.75" customHeight="1">
      <c r="A24" s="7" t="s">
        <v>30</v>
      </c>
      <c r="B24" s="94">
        <v>1</v>
      </c>
      <c r="C24" s="24">
        <v>1000000</v>
      </c>
      <c r="D24" s="46">
        <v>0</v>
      </c>
      <c r="E24" s="46">
        <v>0</v>
      </c>
      <c r="F24" s="46">
        <v>1000000</v>
      </c>
    </row>
    <row r="25" spans="1:6" s="5" customFormat="1" ht="24.75" customHeight="1">
      <c r="A25" s="7" t="s">
        <v>31</v>
      </c>
      <c r="B25" s="94">
        <v>1</v>
      </c>
      <c r="C25" s="24">
        <v>207000</v>
      </c>
      <c r="D25" s="46">
        <v>0</v>
      </c>
      <c r="E25" s="46">
        <v>0</v>
      </c>
      <c r="F25" s="46">
        <v>207000</v>
      </c>
    </row>
    <row r="26" spans="1:6" s="5" customFormat="1" ht="24.75" customHeight="1">
      <c r="A26" s="6" t="s">
        <v>32</v>
      </c>
      <c r="B26" s="94">
        <v>0</v>
      </c>
      <c r="C26" s="24">
        <f>SUM(D26:F26)</f>
        <v>0</v>
      </c>
      <c r="D26" s="46">
        <v>0</v>
      </c>
      <c r="E26" s="46">
        <v>0</v>
      </c>
      <c r="F26" s="46">
        <v>0</v>
      </c>
    </row>
    <row r="27" spans="1:6" s="5" customFormat="1" ht="24.75" customHeight="1">
      <c r="A27" s="6" t="s">
        <v>33</v>
      </c>
      <c r="B27" s="94">
        <v>0</v>
      </c>
      <c r="C27" s="24">
        <f>SUM(D27:F27)</f>
        <v>0</v>
      </c>
      <c r="D27" s="46">
        <v>0</v>
      </c>
      <c r="E27" s="46">
        <v>0</v>
      </c>
      <c r="F27" s="46">
        <v>0</v>
      </c>
    </row>
    <row r="28" spans="1:6" s="1" customFormat="1" ht="24">
      <c r="A28" s="8" t="s">
        <v>34</v>
      </c>
      <c r="B28" s="94">
        <v>0</v>
      </c>
      <c r="C28" s="24">
        <f>SUM(D28:F28)</f>
        <v>0</v>
      </c>
      <c r="D28" s="46">
        <v>0</v>
      </c>
      <c r="E28" s="46">
        <v>0</v>
      </c>
      <c r="F28" s="46">
        <v>0</v>
      </c>
    </row>
    <row r="29" spans="1:6" s="1" customFormat="1" ht="24">
      <c r="A29" s="6" t="s">
        <v>35</v>
      </c>
      <c r="B29" s="94">
        <v>0</v>
      </c>
      <c r="C29" s="24">
        <f>SUM(D29:F29)</f>
        <v>0</v>
      </c>
      <c r="D29" s="46">
        <v>0</v>
      </c>
      <c r="E29" s="46">
        <v>0</v>
      </c>
      <c r="F29" s="46">
        <v>0</v>
      </c>
    </row>
    <row r="30" spans="1:6" s="1" customFormat="1" ht="24">
      <c r="A30" s="6" t="s">
        <v>36</v>
      </c>
      <c r="B30" s="94">
        <v>1</v>
      </c>
      <c r="C30" s="24">
        <v>546000</v>
      </c>
      <c r="D30" s="46">
        <v>0</v>
      </c>
      <c r="E30" s="46">
        <v>0</v>
      </c>
      <c r="F30" s="46">
        <v>546000</v>
      </c>
    </row>
    <row r="31" spans="1:6" s="1" customFormat="1" ht="24">
      <c r="A31" s="9" t="s">
        <v>37</v>
      </c>
      <c r="B31" s="94">
        <v>2</v>
      </c>
      <c r="C31" s="24">
        <v>842100</v>
      </c>
      <c r="D31" s="46">
        <v>0</v>
      </c>
      <c r="E31" s="46">
        <v>0</v>
      </c>
      <c r="F31" s="46">
        <v>842100</v>
      </c>
    </row>
    <row r="32" spans="1:6" s="1" customFormat="1" ht="24">
      <c r="A32" s="7" t="s">
        <v>38</v>
      </c>
      <c r="B32" s="94">
        <v>1</v>
      </c>
      <c r="C32" s="24">
        <v>515500</v>
      </c>
      <c r="D32" s="46">
        <v>0</v>
      </c>
      <c r="E32" s="46">
        <v>0</v>
      </c>
      <c r="F32" s="46">
        <v>515500</v>
      </c>
    </row>
    <row r="33" spans="1:6" s="1" customFormat="1" ht="24">
      <c r="A33" s="8" t="s">
        <v>39</v>
      </c>
      <c r="B33" s="94">
        <v>1</v>
      </c>
      <c r="C33" s="24">
        <v>1000000</v>
      </c>
      <c r="D33" s="46">
        <v>0</v>
      </c>
      <c r="E33" s="46">
        <v>500000</v>
      </c>
      <c r="F33" s="46">
        <v>500000</v>
      </c>
    </row>
    <row r="34" spans="1:6" s="1" customFormat="1" ht="24">
      <c r="A34" s="8" t="s">
        <v>40</v>
      </c>
      <c r="B34" s="94">
        <v>0</v>
      </c>
      <c r="C34" s="24">
        <f>SUM(D34:F34)</f>
        <v>0</v>
      </c>
      <c r="D34" s="46">
        <v>0</v>
      </c>
      <c r="E34" s="46">
        <v>0</v>
      </c>
      <c r="F34" s="46">
        <v>0</v>
      </c>
    </row>
    <row r="35" spans="1:6" s="1" customFormat="1" ht="24">
      <c r="A35" s="6" t="s">
        <v>41</v>
      </c>
      <c r="B35" s="94">
        <v>0</v>
      </c>
      <c r="C35" s="24">
        <f>SUM(D35:F35)</f>
        <v>0</v>
      </c>
      <c r="D35" s="46">
        <v>0</v>
      </c>
      <c r="E35" s="46">
        <v>0</v>
      </c>
      <c r="F35" s="46">
        <v>0</v>
      </c>
    </row>
    <row r="36" spans="1:6" s="1" customFormat="1" ht="24">
      <c r="A36" s="6" t="s">
        <v>42</v>
      </c>
      <c r="B36" s="94">
        <v>1</v>
      </c>
      <c r="C36" s="24">
        <v>998000</v>
      </c>
      <c r="D36" s="46">
        <v>0</v>
      </c>
      <c r="E36" s="46">
        <v>998000</v>
      </c>
      <c r="F36" s="46">
        <v>0</v>
      </c>
    </row>
    <row r="37" spans="1:6" s="1" customFormat="1" ht="24">
      <c r="A37" s="6" t="s">
        <v>43</v>
      </c>
      <c r="B37" s="94">
        <v>0</v>
      </c>
      <c r="C37" s="24">
        <f>SUM(D37:F37)</f>
        <v>0</v>
      </c>
      <c r="D37" s="46">
        <v>0</v>
      </c>
      <c r="E37" s="46">
        <v>0</v>
      </c>
      <c r="F37" s="46">
        <v>0</v>
      </c>
    </row>
    <row r="38" spans="1:6" s="1" customFormat="1" ht="24">
      <c r="A38" s="6" t="s">
        <v>44</v>
      </c>
      <c r="B38" s="94">
        <v>0</v>
      </c>
      <c r="C38" s="26">
        <f>SUM(D38:F38)</f>
        <v>0</v>
      </c>
      <c r="D38" s="46">
        <v>0</v>
      </c>
      <c r="E38" s="46">
        <v>0</v>
      </c>
      <c r="F38" s="46">
        <v>0</v>
      </c>
    </row>
    <row r="39" spans="1:6" s="1" customFormat="1" ht="24">
      <c r="A39" s="21" t="s">
        <v>45</v>
      </c>
      <c r="B39" s="95">
        <v>1</v>
      </c>
      <c r="C39" s="24">
        <v>700000</v>
      </c>
      <c r="D39" s="48">
        <v>110000</v>
      </c>
      <c r="E39" s="48">
        <v>230000</v>
      </c>
      <c r="F39" s="48">
        <v>360000</v>
      </c>
    </row>
    <row r="40" spans="1:6" s="1" customFormat="1" ht="24">
      <c r="A40" s="6" t="s">
        <v>46</v>
      </c>
      <c r="B40" s="94">
        <v>0</v>
      </c>
      <c r="C40" s="24">
        <f>SUM(D40:F40)</f>
        <v>0</v>
      </c>
      <c r="D40" s="46">
        <v>0</v>
      </c>
      <c r="E40" s="46">
        <v>0</v>
      </c>
      <c r="F40" s="46">
        <v>0</v>
      </c>
    </row>
    <row r="41" spans="1:6" s="1" customFormat="1" ht="24">
      <c r="A41" s="19" t="s">
        <v>47</v>
      </c>
      <c r="B41" s="96">
        <v>0</v>
      </c>
      <c r="C41" s="25">
        <f>SUM(D41:F41)</f>
        <v>0</v>
      </c>
      <c r="D41" s="47">
        <v>0</v>
      </c>
      <c r="E41" s="47">
        <v>0</v>
      </c>
      <c r="F41" s="47">
        <v>0</v>
      </c>
    </row>
    <row r="42" spans="1:6" s="1" customFormat="1" ht="24">
      <c r="A42" s="21" t="s">
        <v>48</v>
      </c>
      <c r="B42" s="93">
        <v>1</v>
      </c>
      <c r="C42" s="23">
        <v>27000</v>
      </c>
      <c r="D42" s="45">
        <v>0</v>
      </c>
      <c r="E42" s="48">
        <v>0</v>
      </c>
      <c r="F42" s="45">
        <v>27000</v>
      </c>
    </row>
    <row r="43" spans="1:6" s="1" customFormat="1" ht="24">
      <c r="A43" s="6" t="s">
        <v>49</v>
      </c>
      <c r="B43" s="94">
        <v>0</v>
      </c>
      <c r="C43" s="24">
        <f>SUM(D43:F43)</f>
        <v>0</v>
      </c>
      <c r="D43" s="46">
        <v>0</v>
      </c>
      <c r="E43" s="46">
        <v>0</v>
      </c>
      <c r="F43" s="46">
        <v>0</v>
      </c>
    </row>
    <row r="44" spans="1:6" s="1" customFormat="1" ht="24">
      <c r="A44" s="6" t="s">
        <v>50</v>
      </c>
      <c r="B44" s="94">
        <v>0</v>
      </c>
      <c r="C44" s="24">
        <f>SUM(D44:F44)</f>
        <v>0</v>
      </c>
      <c r="D44" s="46">
        <v>0</v>
      </c>
      <c r="E44" s="46">
        <v>0</v>
      </c>
      <c r="F44" s="46">
        <v>0</v>
      </c>
    </row>
    <row r="45" spans="1:6" s="1" customFormat="1" ht="24">
      <c r="A45" s="6" t="s">
        <v>51</v>
      </c>
      <c r="B45" s="94">
        <v>1</v>
      </c>
      <c r="C45" s="24">
        <v>351200</v>
      </c>
      <c r="D45" s="46">
        <v>0</v>
      </c>
      <c r="E45" s="46">
        <v>351200</v>
      </c>
      <c r="F45" s="46">
        <v>0</v>
      </c>
    </row>
    <row r="46" spans="1:6" s="1" customFormat="1" ht="24">
      <c r="A46" s="6" t="s">
        <v>52</v>
      </c>
      <c r="B46" s="94">
        <v>0</v>
      </c>
      <c r="C46" s="24">
        <f>SUM(D46:F46)</f>
        <v>0</v>
      </c>
      <c r="D46" s="46">
        <v>0</v>
      </c>
      <c r="E46" s="46">
        <v>0</v>
      </c>
      <c r="F46" s="46">
        <v>0</v>
      </c>
    </row>
    <row r="47" spans="1:6" s="1" customFormat="1" ht="24">
      <c r="A47" s="7" t="s">
        <v>53</v>
      </c>
      <c r="B47" s="94">
        <v>0</v>
      </c>
      <c r="C47" s="24">
        <f>SUM(D47:F47)</f>
        <v>0</v>
      </c>
      <c r="D47" s="46">
        <v>0</v>
      </c>
      <c r="E47" s="46">
        <v>0</v>
      </c>
      <c r="F47" s="46">
        <v>0</v>
      </c>
    </row>
    <row r="48" spans="1:6" s="1" customFormat="1" ht="24">
      <c r="A48" s="9" t="s">
        <v>54</v>
      </c>
      <c r="B48" s="94">
        <v>1</v>
      </c>
      <c r="C48" s="24">
        <v>480000</v>
      </c>
      <c r="D48" s="46">
        <v>0</v>
      </c>
      <c r="E48" s="46">
        <v>0</v>
      </c>
      <c r="F48" s="46">
        <v>480000</v>
      </c>
    </row>
    <row r="49" spans="1:6" s="1" customFormat="1" ht="24">
      <c r="A49" s="6" t="s">
        <v>55</v>
      </c>
      <c r="B49" s="94">
        <v>0</v>
      </c>
      <c r="C49" s="24">
        <f>SUM(D49:F49)</f>
        <v>0</v>
      </c>
      <c r="D49" s="46">
        <v>0</v>
      </c>
      <c r="E49" s="46">
        <v>0</v>
      </c>
      <c r="F49" s="46">
        <v>0</v>
      </c>
    </row>
    <row r="50" spans="1:6" s="1" customFormat="1" ht="24">
      <c r="A50" s="7" t="s">
        <v>56</v>
      </c>
      <c r="B50" s="94">
        <v>1</v>
      </c>
      <c r="C50" s="24">
        <v>171600</v>
      </c>
      <c r="D50" s="46">
        <v>0</v>
      </c>
      <c r="E50" s="46">
        <v>0</v>
      </c>
      <c r="F50" s="46">
        <v>171600</v>
      </c>
    </row>
    <row r="51" spans="1:6" s="1" customFormat="1" ht="24">
      <c r="A51" s="8" t="s">
        <v>57</v>
      </c>
      <c r="B51" s="94">
        <v>0</v>
      </c>
      <c r="C51" s="24">
        <f>SUM(D51:F51)</f>
        <v>0</v>
      </c>
      <c r="D51" s="46">
        <v>0</v>
      </c>
      <c r="E51" s="46">
        <v>0</v>
      </c>
      <c r="F51" s="46">
        <v>0</v>
      </c>
    </row>
    <row r="52" spans="1:6" s="1" customFormat="1" ht="24">
      <c r="A52" s="7" t="s">
        <v>58</v>
      </c>
      <c r="B52" s="94">
        <v>0</v>
      </c>
      <c r="C52" s="24">
        <f>SUM(D52:F52)</f>
        <v>0</v>
      </c>
      <c r="D52" s="46">
        <v>0</v>
      </c>
      <c r="E52" s="46">
        <v>0</v>
      </c>
      <c r="F52" s="46">
        <v>0</v>
      </c>
    </row>
    <row r="53" spans="1:6" s="1" customFormat="1" ht="24">
      <c r="A53" s="6" t="s">
        <v>59</v>
      </c>
      <c r="B53" s="94">
        <v>0</v>
      </c>
      <c r="C53" s="24">
        <f>SUM(D53:F53)</f>
        <v>0</v>
      </c>
      <c r="D53" s="46">
        <v>0</v>
      </c>
      <c r="E53" s="46">
        <v>0</v>
      </c>
      <c r="F53" s="46">
        <v>0</v>
      </c>
    </row>
    <row r="54" spans="1:6" s="1" customFormat="1" ht="24">
      <c r="A54" s="8" t="s">
        <v>60</v>
      </c>
      <c r="B54" s="94">
        <v>1</v>
      </c>
      <c r="C54" s="24">
        <v>99800</v>
      </c>
      <c r="D54" s="46">
        <v>0</v>
      </c>
      <c r="E54" s="46">
        <v>0</v>
      </c>
      <c r="F54" s="46">
        <v>99800</v>
      </c>
    </row>
    <row r="55" spans="1:6" s="1" customFormat="1" ht="24">
      <c r="A55" s="6" t="s">
        <v>61</v>
      </c>
      <c r="B55" s="94">
        <v>0</v>
      </c>
      <c r="C55" s="24">
        <f>SUM(D55:F55)</f>
        <v>0</v>
      </c>
      <c r="D55" s="46">
        <v>0</v>
      </c>
      <c r="E55" s="46">
        <v>0</v>
      </c>
      <c r="F55" s="46">
        <v>0</v>
      </c>
    </row>
    <row r="56" spans="1:6" s="1" customFormat="1" ht="24">
      <c r="A56" s="6" t="s">
        <v>62</v>
      </c>
      <c r="B56" s="94">
        <v>0</v>
      </c>
      <c r="C56" s="24">
        <f>SUM(D56:F56)</f>
        <v>0</v>
      </c>
      <c r="D56" s="46">
        <v>0</v>
      </c>
      <c r="E56" s="46">
        <v>0</v>
      </c>
      <c r="F56" s="46">
        <v>0</v>
      </c>
    </row>
    <row r="57" spans="1:6" s="1" customFormat="1" ht="24">
      <c r="A57" s="8" t="s">
        <v>63</v>
      </c>
      <c r="B57" s="94">
        <v>7</v>
      </c>
      <c r="C57" s="24">
        <v>2904000</v>
      </c>
      <c r="D57" s="46">
        <v>0</v>
      </c>
      <c r="E57" s="46">
        <v>0</v>
      </c>
      <c r="F57" s="46">
        <v>2904000</v>
      </c>
    </row>
    <row r="58" spans="1:6" s="1" customFormat="1" ht="24">
      <c r="A58" s="6" t="s">
        <v>64</v>
      </c>
      <c r="B58" s="94">
        <v>0</v>
      </c>
      <c r="C58" s="24">
        <f>SUM(D58:F58)</f>
        <v>0</v>
      </c>
      <c r="D58" s="46">
        <v>0</v>
      </c>
      <c r="E58" s="46">
        <v>0</v>
      </c>
      <c r="F58" s="46">
        <v>0</v>
      </c>
    </row>
    <row r="59" spans="1:6" s="1" customFormat="1" ht="24">
      <c r="A59" s="9" t="s">
        <v>65</v>
      </c>
      <c r="B59" s="94">
        <v>0</v>
      </c>
      <c r="C59" s="24">
        <f>SUM(D59:F59)</f>
        <v>0</v>
      </c>
      <c r="D59" s="46">
        <v>0</v>
      </c>
      <c r="E59" s="46">
        <v>0</v>
      </c>
      <c r="F59" s="46">
        <v>0</v>
      </c>
    </row>
    <row r="60" spans="1:6" s="1" customFormat="1" ht="24">
      <c r="A60" s="7" t="s">
        <v>66</v>
      </c>
      <c r="B60" s="94">
        <v>2</v>
      </c>
      <c r="C60" s="24">
        <v>800000</v>
      </c>
      <c r="D60" s="46">
        <v>0</v>
      </c>
      <c r="E60" s="46">
        <v>0</v>
      </c>
      <c r="F60" s="46">
        <v>800000</v>
      </c>
    </row>
    <row r="61" spans="1:6" s="1" customFormat="1" ht="24">
      <c r="A61" s="7" t="s">
        <v>67</v>
      </c>
      <c r="B61" s="94">
        <v>1</v>
      </c>
      <c r="C61" s="24">
        <v>980000</v>
      </c>
      <c r="D61" s="46">
        <v>0</v>
      </c>
      <c r="E61" s="46">
        <v>0</v>
      </c>
      <c r="F61" s="46">
        <v>980000</v>
      </c>
    </row>
    <row r="62" spans="1:6" s="1" customFormat="1" ht="24">
      <c r="A62" s="6" t="s">
        <v>68</v>
      </c>
      <c r="B62" s="94">
        <v>0</v>
      </c>
      <c r="C62" s="24">
        <f>SUM(D62:F62)</f>
        <v>0</v>
      </c>
      <c r="D62" s="46">
        <v>0</v>
      </c>
      <c r="E62" s="46">
        <v>0</v>
      </c>
      <c r="F62" s="46">
        <v>0</v>
      </c>
    </row>
    <row r="63" spans="1:6" s="1" customFormat="1" ht="24">
      <c r="A63" s="6" t="s">
        <v>69</v>
      </c>
      <c r="B63" s="94">
        <v>0</v>
      </c>
      <c r="C63" s="24">
        <f>SUM(D63:F63)</f>
        <v>0</v>
      </c>
      <c r="D63" s="46">
        <v>0</v>
      </c>
      <c r="E63" s="46">
        <v>0</v>
      </c>
      <c r="F63" s="46">
        <v>0</v>
      </c>
    </row>
    <row r="64" spans="1:6" s="1" customFormat="1" ht="24">
      <c r="A64" s="8" t="s">
        <v>70</v>
      </c>
      <c r="B64" s="94">
        <v>0</v>
      </c>
      <c r="C64" s="24">
        <f>SUM(D64:F64)</f>
        <v>0</v>
      </c>
      <c r="D64" s="46">
        <v>0</v>
      </c>
      <c r="E64" s="46">
        <v>0</v>
      </c>
      <c r="F64" s="46">
        <v>0</v>
      </c>
    </row>
    <row r="65" spans="1:6" s="1" customFormat="1" ht="24">
      <c r="A65" s="6" t="s">
        <v>71</v>
      </c>
      <c r="B65" s="94">
        <v>0</v>
      </c>
      <c r="C65" s="24">
        <f>SUM(D65:F65)</f>
        <v>0</v>
      </c>
      <c r="D65" s="46">
        <v>0</v>
      </c>
      <c r="E65" s="46">
        <v>0</v>
      </c>
      <c r="F65" s="46">
        <v>0</v>
      </c>
    </row>
    <row r="66" spans="1:6" s="1" customFormat="1" ht="24">
      <c r="A66" s="6" t="s">
        <v>72</v>
      </c>
      <c r="B66" s="94">
        <v>1</v>
      </c>
      <c r="C66" s="24">
        <v>458800</v>
      </c>
      <c r="D66" s="46">
        <v>0</v>
      </c>
      <c r="E66" s="46">
        <v>0</v>
      </c>
      <c r="F66" s="46">
        <v>458800</v>
      </c>
    </row>
    <row r="67" spans="1:6" s="1" customFormat="1" ht="24">
      <c r="A67" s="8" t="s">
        <v>73</v>
      </c>
      <c r="B67" s="94">
        <v>0</v>
      </c>
      <c r="C67" s="24">
        <f>SUM(D67:F67)</f>
        <v>0</v>
      </c>
      <c r="D67" s="46">
        <v>0</v>
      </c>
      <c r="E67" s="46">
        <v>0</v>
      </c>
      <c r="F67" s="46">
        <v>0</v>
      </c>
    </row>
    <row r="68" spans="1:6" s="1" customFormat="1" ht="24">
      <c r="A68" s="6" t="s">
        <v>74</v>
      </c>
      <c r="B68" s="94">
        <v>0</v>
      </c>
      <c r="C68" s="24">
        <f>SUM(D68:F68)</f>
        <v>0</v>
      </c>
      <c r="D68" s="46">
        <v>0</v>
      </c>
      <c r="E68" s="46">
        <v>0</v>
      </c>
      <c r="F68" s="46">
        <v>0</v>
      </c>
    </row>
    <row r="69" spans="1:6" s="1" customFormat="1" ht="24">
      <c r="A69" s="6" t="s">
        <v>75</v>
      </c>
      <c r="B69" s="94">
        <v>0</v>
      </c>
      <c r="C69" s="24">
        <f>SUM(D69:F69)</f>
        <v>0</v>
      </c>
      <c r="D69" s="46">
        <v>0</v>
      </c>
      <c r="E69" s="46">
        <v>0</v>
      </c>
      <c r="F69" s="46">
        <v>0</v>
      </c>
    </row>
    <row r="70" spans="1:6" s="1" customFormat="1" ht="24">
      <c r="A70" s="6" t="s">
        <v>76</v>
      </c>
      <c r="B70" s="94">
        <v>0</v>
      </c>
      <c r="C70" s="24">
        <f>SUM(D70:F70)</f>
        <v>0</v>
      </c>
      <c r="D70" s="46">
        <v>0</v>
      </c>
      <c r="E70" s="46">
        <v>0</v>
      </c>
      <c r="F70" s="46">
        <v>0</v>
      </c>
    </row>
    <row r="71" spans="1:6" s="1" customFormat="1" ht="24">
      <c r="A71" s="6" t="s">
        <v>77</v>
      </c>
      <c r="B71" s="94">
        <v>0</v>
      </c>
      <c r="C71" s="24">
        <f>SUM(D71:F71)</f>
        <v>0</v>
      </c>
      <c r="D71" s="46">
        <v>0</v>
      </c>
      <c r="E71" s="46">
        <v>0</v>
      </c>
      <c r="F71" s="46">
        <v>0</v>
      </c>
    </row>
    <row r="72" spans="1:6" s="1" customFormat="1" ht="24">
      <c r="A72" s="6" t="s">
        <v>78</v>
      </c>
      <c r="B72" s="94">
        <v>0</v>
      </c>
      <c r="C72" s="24">
        <f>SUM(D72:F72)</f>
        <v>0</v>
      </c>
      <c r="D72" s="46">
        <v>0</v>
      </c>
      <c r="E72" s="46">
        <v>0</v>
      </c>
      <c r="F72" s="46">
        <v>0</v>
      </c>
    </row>
    <row r="73" spans="1:6" s="1" customFormat="1" ht="24">
      <c r="A73" s="7" t="s">
        <v>79</v>
      </c>
      <c r="B73" s="94">
        <v>2</v>
      </c>
      <c r="C73" s="24">
        <v>1499900</v>
      </c>
      <c r="D73" s="46">
        <v>0</v>
      </c>
      <c r="E73" s="46">
        <v>1000000</v>
      </c>
      <c r="F73" s="46">
        <v>499900</v>
      </c>
    </row>
    <row r="74" spans="1:6" s="1" customFormat="1" ht="24">
      <c r="A74" s="7" t="s">
        <v>80</v>
      </c>
      <c r="B74" s="94">
        <v>0</v>
      </c>
      <c r="C74" s="24">
        <f>SUM(D74:F74)</f>
        <v>0</v>
      </c>
      <c r="D74" s="46">
        <v>0</v>
      </c>
      <c r="E74" s="46">
        <v>0</v>
      </c>
      <c r="F74" s="46">
        <v>0</v>
      </c>
    </row>
    <row r="75" spans="1:6" s="1" customFormat="1" ht="24">
      <c r="A75" s="7" t="s">
        <v>81</v>
      </c>
      <c r="B75" s="94">
        <v>0</v>
      </c>
      <c r="C75" s="24">
        <f>SUM(D75:F75)</f>
        <v>0</v>
      </c>
      <c r="D75" s="46">
        <v>0</v>
      </c>
      <c r="E75" s="46">
        <v>0</v>
      </c>
      <c r="F75" s="46">
        <v>0</v>
      </c>
    </row>
    <row r="76" spans="1:6" s="1" customFormat="1" ht="24">
      <c r="A76" s="6" t="s">
        <v>82</v>
      </c>
      <c r="B76" s="94">
        <v>0</v>
      </c>
      <c r="C76" s="26">
        <f>SUM(D76:F76)</f>
        <v>0</v>
      </c>
      <c r="D76" s="49">
        <v>0</v>
      </c>
      <c r="E76" s="46">
        <v>0</v>
      </c>
      <c r="F76" s="49">
        <v>0</v>
      </c>
    </row>
    <row r="77" spans="1:6" s="1" customFormat="1" ht="24">
      <c r="A77" s="27" t="s">
        <v>83</v>
      </c>
      <c r="B77" s="95">
        <v>0</v>
      </c>
      <c r="C77" s="24">
        <f>SUM(D77:F77)</f>
        <v>0</v>
      </c>
      <c r="D77" s="46">
        <v>0</v>
      </c>
      <c r="E77" s="48">
        <v>0</v>
      </c>
      <c r="F77" s="46">
        <v>0</v>
      </c>
    </row>
    <row r="78" spans="1:6" s="1" customFormat="1" ht="24">
      <c r="A78" s="7" t="s">
        <v>84</v>
      </c>
      <c r="B78" s="94">
        <v>0</v>
      </c>
      <c r="C78" s="24">
        <f>SUM(D78:F78)</f>
        <v>0</v>
      </c>
      <c r="D78" s="46">
        <v>0</v>
      </c>
      <c r="E78" s="46">
        <v>0</v>
      </c>
      <c r="F78" s="46">
        <v>0</v>
      </c>
    </row>
    <row r="79" spans="1:6" s="1" customFormat="1" ht="24">
      <c r="A79" s="8" t="s">
        <v>85</v>
      </c>
      <c r="B79" s="94">
        <v>0</v>
      </c>
      <c r="C79" s="24">
        <f>SUM(D79:F79)</f>
        <v>0</v>
      </c>
      <c r="D79" s="46">
        <v>0</v>
      </c>
      <c r="E79" s="46">
        <v>0</v>
      </c>
      <c r="F79" s="46">
        <v>0</v>
      </c>
    </row>
    <row r="80" spans="1:6" s="1" customFormat="1" ht="24">
      <c r="A80" s="6" t="s">
        <v>86</v>
      </c>
      <c r="B80" s="94">
        <v>0</v>
      </c>
      <c r="C80" s="24">
        <f>SUM(D80:F80)</f>
        <v>0</v>
      </c>
      <c r="D80" s="46">
        <v>0</v>
      </c>
      <c r="E80" s="46">
        <v>0</v>
      </c>
      <c r="F80" s="46">
        <v>0</v>
      </c>
    </row>
    <row r="81" spans="1:6" s="1" customFormat="1" ht="24">
      <c r="A81" s="13" t="s">
        <v>87</v>
      </c>
      <c r="B81" s="97">
        <v>0</v>
      </c>
      <c r="C81" s="26">
        <f>SUM(D81:F81)</f>
        <v>0</v>
      </c>
      <c r="D81" s="49">
        <v>0</v>
      </c>
      <c r="E81" s="49">
        <v>0</v>
      </c>
      <c r="F81" s="49">
        <v>0</v>
      </c>
    </row>
    <row r="82" spans="1:8" s="15" customFormat="1" ht="24">
      <c r="A82" s="28" t="s">
        <v>89</v>
      </c>
      <c r="B82" s="61">
        <f>SUM(B5:B81)</f>
        <v>35</v>
      </c>
      <c r="C82" s="30">
        <f>SUM(D82:F82)</f>
        <v>15863500</v>
      </c>
      <c r="D82" s="30">
        <f>SUM(D5:D81)</f>
        <v>110000</v>
      </c>
      <c r="E82" s="30">
        <f>SUM(E5:E81)</f>
        <v>4008800</v>
      </c>
      <c r="F82" s="30">
        <f>SUM(F5:F81)</f>
        <v>11744700</v>
      </c>
      <c r="H82" s="131">
        <f>+D82+E82+F82</f>
        <v>15863500</v>
      </c>
    </row>
    <row r="83" s="1" customFormat="1" ht="17.25"/>
    <row r="84" s="1" customFormat="1" ht="17.25"/>
    <row r="85" s="34" customFormat="1" ht="30.75">
      <c r="A85" s="34" t="s">
        <v>99</v>
      </c>
    </row>
    <row r="86" spans="2:6" s="34" customFormat="1" ht="30.75">
      <c r="B86" s="34" t="s">
        <v>100</v>
      </c>
      <c r="F86" s="50"/>
    </row>
    <row r="87" s="34" customFormat="1" ht="30.75">
      <c r="B87" s="34" t="s">
        <v>101</v>
      </c>
    </row>
    <row r="88" s="34" customFormat="1" ht="30.75">
      <c r="B88" s="34" t="s">
        <v>102</v>
      </c>
    </row>
    <row r="89" s="34" customFormat="1" ht="30.75">
      <c r="B89" s="34" t="s">
        <v>103</v>
      </c>
    </row>
    <row r="90" s="34" customFormat="1" ht="30.75"/>
    <row r="91" s="34" customFormat="1" ht="30.75"/>
    <row r="92" s="34" customFormat="1" ht="30.75"/>
    <row r="93" s="34" customFormat="1" ht="30.75"/>
    <row r="94" s="34" customFormat="1" ht="30.75"/>
    <row r="95" s="34" customFormat="1" ht="30.75"/>
    <row r="96" s="34" customFormat="1" ht="30.75"/>
    <row r="97" s="34" customFormat="1" ht="30.75"/>
    <row r="98" s="34" customFormat="1" ht="30.75"/>
    <row r="99" s="34" customFormat="1" ht="30.75"/>
    <row r="100" s="34" customFormat="1" ht="30.75"/>
    <row r="101" s="34" customFormat="1" ht="30.75"/>
    <row r="102" s="34" customFormat="1" ht="30.75"/>
    <row r="103" s="34" customFormat="1" ht="30.75"/>
    <row r="104" s="34" customFormat="1" ht="30.75"/>
    <row r="105" s="34" customFormat="1" ht="30.75"/>
    <row r="106" s="34" customFormat="1" ht="30.75"/>
    <row r="107" s="34" customFormat="1" ht="30.75"/>
    <row r="108" s="34" customFormat="1" ht="30.75"/>
    <row r="109" s="34" customFormat="1" ht="30.75"/>
    <row r="110" s="34" customFormat="1" ht="30.75"/>
    <row r="111" s="34" customFormat="1" ht="30.75"/>
    <row r="112" s="34" customFormat="1" ht="30.75"/>
    <row r="113" s="34" customFormat="1" ht="30.75"/>
    <row r="114" s="34" customFormat="1" ht="30.75"/>
    <row r="115" s="34" customFormat="1" ht="30.75"/>
    <row r="116" s="34" customFormat="1" ht="30.75"/>
    <row r="117" s="34" customFormat="1" ht="30.75"/>
    <row r="118" s="34" customFormat="1" ht="30.75"/>
    <row r="119" s="34" customFormat="1" ht="30.75"/>
    <row r="120" s="34" customFormat="1" ht="30.75"/>
    <row r="121" s="34" customFormat="1" ht="30.75"/>
    <row r="122" s="34" customFormat="1" ht="30.75"/>
    <row r="123" s="34" customFormat="1" ht="30.75"/>
    <row r="124" s="34" customFormat="1" ht="30.75"/>
    <row r="125" s="34" customFormat="1" ht="30.75"/>
    <row r="126" s="34" customFormat="1" ht="30.75"/>
    <row r="127" s="34" customFormat="1" ht="30.75"/>
    <row r="128" s="34" customFormat="1" ht="30.75"/>
    <row r="129" s="34" customFormat="1" ht="30.75"/>
    <row r="130" s="34" customFormat="1" ht="30.75"/>
    <row r="131" s="34" customFormat="1" ht="30.75"/>
    <row r="132" s="34" customFormat="1" ht="30.75"/>
    <row r="133" s="34" customFormat="1" ht="30.75"/>
    <row r="134" s="34" customFormat="1" ht="30.75"/>
    <row r="135" s="34" customFormat="1" ht="30.75"/>
    <row r="136" s="34" customFormat="1" ht="30.75"/>
    <row r="137" s="34" customFormat="1" ht="30.75"/>
    <row r="138" s="34" customFormat="1" ht="30.75"/>
    <row r="139" s="34" customFormat="1" ht="30.75"/>
    <row r="140" s="34" customFormat="1" ht="30.75"/>
    <row r="141" s="34" customFormat="1" ht="30.75"/>
    <row r="142" s="34" customFormat="1" ht="30.75"/>
    <row r="143" s="34" customFormat="1" ht="30.75"/>
    <row r="144" s="34" customFormat="1" ht="30.75"/>
    <row r="145" s="1" customFormat="1" ht="17.25"/>
    <row r="146" s="1" customFormat="1" ht="17.25"/>
    <row r="147" s="1" customFormat="1" ht="17.25"/>
    <row r="148" s="1" customFormat="1" ht="17.25"/>
    <row r="149" s="1" customFormat="1" ht="17.25"/>
    <row r="150" s="1" customFormat="1" ht="17.25"/>
    <row r="151" s="1" customFormat="1" ht="17.25"/>
  </sheetData>
  <sheetProtection/>
  <mergeCells count="2">
    <mergeCell ref="A1:F1"/>
    <mergeCell ref="A2:F2"/>
  </mergeCells>
  <printOptions horizontalCentered="1"/>
  <pageMargins left="0.3937007874015748" right="0.3937007874015748" top="0.4724409448818898" bottom="0.31496062992125984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SheetLayoutView="100" zoomScalePageLayoutView="0" workbookViewId="0" topLeftCell="A22">
      <selection activeCell="I37" sqref="I37"/>
    </sheetView>
  </sheetViews>
  <sheetFormatPr defaultColWidth="9.00390625" defaultRowHeight="15"/>
  <cols>
    <col min="1" max="1" width="15.421875" style="4" customWidth="1"/>
    <col min="2" max="2" width="8.57421875" style="4" customWidth="1"/>
    <col min="3" max="3" width="78.140625" style="4" customWidth="1"/>
    <col min="4" max="4" width="18.28125" style="4" customWidth="1"/>
    <col min="5" max="7" width="17.7109375" style="4" customWidth="1"/>
    <col min="8" max="16384" width="9.00390625" style="4" customWidth="1"/>
  </cols>
  <sheetData>
    <row r="1" spans="1:7" s="16" customFormat="1" ht="24.75" customHeight="1">
      <c r="A1" s="67" t="s">
        <v>144</v>
      </c>
      <c r="B1" s="67"/>
      <c r="C1" s="67"/>
      <c r="D1" s="67"/>
      <c r="E1" s="67"/>
      <c r="F1" s="67"/>
      <c r="G1" s="67"/>
    </row>
    <row r="2" spans="1:7" s="16" customFormat="1" ht="24.75" customHeight="1">
      <c r="A2" s="67" t="s">
        <v>143</v>
      </c>
      <c r="B2" s="67"/>
      <c r="C2" s="67"/>
      <c r="D2" s="67"/>
      <c r="E2" s="67"/>
      <c r="F2" s="67"/>
      <c r="G2" s="67"/>
    </row>
    <row r="3" spans="4:7" s="16" customFormat="1" ht="18" customHeight="1">
      <c r="D3" s="22"/>
      <c r="E3" s="22"/>
      <c r="F3" s="22"/>
      <c r="G3" s="51" t="s">
        <v>95</v>
      </c>
    </row>
    <row r="4" spans="1:7" s="3" customFormat="1" ht="24.75" customHeight="1">
      <c r="A4" s="37" t="s">
        <v>11</v>
      </c>
      <c r="B4" s="37" t="s">
        <v>105</v>
      </c>
      <c r="C4" s="39" t="s">
        <v>1</v>
      </c>
      <c r="D4" s="37" t="s">
        <v>92</v>
      </c>
      <c r="E4" s="38" t="s">
        <v>93</v>
      </c>
      <c r="F4" s="38" t="s">
        <v>94</v>
      </c>
      <c r="G4" s="38" t="s">
        <v>97</v>
      </c>
    </row>
    <row r="5" spans="1:8" s="5" customFormat="1" ht="24.75" customHeight="1">
      <c r="A5" s="57" t="s">
        <v>16</v>
      </c>
      <c r="B5" s="64">
        <v>1</v>
      </c>
      <c r="C5" s="69" t="s">
        <v>106</v>
      </c>
      <c r="D5" s="59">
        <v>550000</v>
      </c>
      <c r="E5" s="59">
        <v>0</v>
      </c>
      <c r="F5" s="59">
        <v>0</v>
      </c>
      <c r="G5" s="59">
        <v>550000</v>
      </c>
      <c r="H5" s="5">
        <v>1</v>
      </c>
    </row>
    <row r="6" spans="1:8" s="5" customFormat="1" ht="24.75" customHeight="1">
      <c r="A6" s="57" t="s">
        <v>21</v>
      </c>
      <c r="B6" s="62">
        <v>2</v>
      </c>
      <c r="C6" s="69"/>
      <c r="D6" s="59">
        <f>SUM(D7:D8)</f>
        <v>266000</v>
      </c>
      <c r="E6" s="59">
        <f>SUM(E7:E8)</f>
        <v>0</v>
      </c>
      <c r="F6" s="59">
        <f>SUM(F7:F8)</f>
        <v>0</v>
      </c>
      <c r="G6" s="59">
        <f>SUM(G7:G8)</f>
        <v>266000</v>
      </c>
      <c r="H6" s="5">
        <v>2</v>
      </c>
    </row>
    <row r="7" spans="1:7" s="5" customFormat="1" ht="24.75" customHeight="1">
      <c r="A7" s="57"/>
      <c r="B7" s="62"/>
      <c r="C7" s="128" t="s">
        <v>107</v>
      </c>
      <c r="D7" s="105">
        <v>231000</v>
      </c>
      <c r="E7" s="105">
        <v>0</v>
      </c>
      <c r="F7" s="105">
        <v>0</v>
      </c>
      <c r="G7" s="105">
        <v>231000</v>
      </c>
    </row>
    <row r="8" spans="1:7" s="5" customFormat="1" ht="24.75" customHeight="1">
      <c r="A8" s="57"/>
      <c r="B8" s="62"/>
      <c r="C8" s="128" t="s">
        <v>108</v>
      </c>
      <c r="D8" s="105">
        <v>35000</v>
      </c>
      <c r="E8" s="105">
        <v>0</v>
      </c>
      <c r="F8" s="105">
        <v>0</v>
      </c>
      <c r="G8" s="105">
        <v>35000</v>
      </c>
    </row>
    <row r="9" spans="1:8" s="5" customFormat="1" ht="24.75" customHeight="1">
      <c r="A9" s="58" t="s">
        <v>24</v>
      </c>
      <c r="B9" s="62">
        <v>1</v>
      </c>
      <c r="C9" s="69" t="s">
        <v>109</v>
      </c>
      <c r="D9" s="59">
        <v>500000</v>
      </c>
      <c r="E9" s="59">
        <v>0</v>
      </c>
      <c r="F9" s="59">
        <v>0</v>
      </c>
      <c r="G9" s="59">
        <v>500000</v>
      </c>
      <c r="H9" s="5">
        <v>3</v>
      </c>
    </row>
    <row r="10" spans="1:8" s="5" customFormat="1" ht="24.75" customHeight="1">
      <c r="A10" s="58" t="s">
        <v>25</v>
      </c>
      <c r="B10" s="62">
        <v>1</v>
      </c>
      <c r="C10" s="69" t="s">
        <v>110</v>
      </c>
      <c r="D10" s="59">
        <v>37000</v>
      </c>
      <c r="E10" s="59">
        <v>0</v>
      </c>
      <c r="F10" s="59">
        <v>0</v>
      </c>
      <c r="G10" s="59">
        <v>37000</v>
      </c>
      <c r="H10" s="5">
        <v>4</v>
      </c>
    </row>
    <row r="11" spans="1:8" s="5" customFormat="1" ht="24.75" customHeight="1">
      <c r="A11" s="58" t="s">
        <v>26</v>
      </c>
      <c r="B11" s="62">
        <v>2</v>
      </c>
      <c r="C11" s="69"/>
      <c r="D11" s="59">
        <f>+D12+D13</f>
        <v>383000</v>
      </c>
      <c r="E11" s="59">
        <f>+E12+E13</f>
        <v>0</v>
      </c>
      <c r="F11" s="59">
        <f>+F12+F13</f>
        <v>383000</v>
      </c>
      <c r="G11" s="59">
        <f>+G12+G13</f>
        <v>0</v>
      </c>
      <c r="H11" s="5">
        <v>5</v>
      </c>
    </row>
    <row r="12" spans="1:7" s="5" customFormat="1" ht="24.75" customHeight="1">
      <c r="A12" s="58"/>
      <c r="B12" s="62"/>
      <c r="C12" s="128" t="s">
        <v>111</v>
      </c>
      <c r="D12" s="105">
        <v>299000</v>
      </c>
      <c r="E12" s="105">
        <v>0</v>
      </c>
      <c r="F12" s="105">
        <v>299000</v>
      </c>
      <c r="G12" s="105">
        <v>0</v>
      </c>
    </row>
    <row r="13" spans="1:7" s="5" customFormat="1" ht="24.75" customHeight="1">
      <c r="A13" s="58"/>
      <c r="B13" s="62"/>
      <c r="C13" s="128" t="s">
        <v>112</v>
      </c>
      <c r="D13" s="105">
        <v>84000</v>
      </c>
      <c r="E13" s="105">
        <v>0</v>
      </c>
      <c r="F13" s="105">
        <v>84000</v>
      </c>
      <c r="G13" s="105">
        <v>0</v>
      </c>
    </row>
    <row r="14" spans="1:8" s="5" customFormat="1" ht="24.75" customHeight="1">
      <c r="A14" s="58" t="s">
        <v>27</v>
      </c>
      <c r="B14" s="62">
        <v>1</v>
      </c>
      <c r="C14" s="69" t="s">
        <v>113</v>
      </c>
      <c r="D14" s="59">
        <v>546600</v>
      </c>
      <c r="E14" s="59">
        <v>0</v>
      </c>
      <c r="F14" s="59">
        <v>546600</v>
      </c>
      <c r="G14" s="59">
        <v>0</v>
      </c>
      <c r="H14" s="5">
        <v>6</v>
      </c>
    </row>
    <row r="15" spans="1:8" s="5" customFormat="1" ht="24.75" customHeight="1">
      <c r="A15" s="57" t="s">
        <v>30</v>
      </c>
      <c r="B15" s="62">
        <v>1</v>
      </c>
      <c r="C15" s="69" t="s">
        <v>114</v>
      </c>
      <c r="D15" s="59">
        <v>1000000</v>
      </c>
      <c r="E15" s="59">
        <v>0</v>
      </c>
      <c r="F15" s="59">
        <v>0</v>
      </c>
      <c r="G15" s="59">
        <v>1000000</v>
      </c>
      <c r="H15" s="5">
        <v>7</v>
      </c>
    </row>
    <row r="16" spans="1:8" s="5" customFormat="1" ht="24.75" customHeight="1">
      <c r="A16" s="57" t="s">
        <v>31</v>
      </c>
      <c r="B16" s="62">
        <v>1</v>
      </c>
      <c r="C16" s="69" t="s">
        <v>115</v>
      </c>
      <c r="D16" s="59">
        <v>207000</v>
      </c>
      <c r="E16" s="59">
        <v>0</v>
      </c>
      <c r="F16" s="59">
        <v>0</v>
      </c>
      <c r="G16" s="59">
        <v>207000</v>
      </c>
      <c r="H16" s="5">
        <v>8</v>
      </c>
    </row>
    <row r="17" spans="1:8" s="1" customFormat="1" ht="24">
      <c r="A17" s="58" t="s">
        <v>36</v>
      </c>
      <c r="B17" s="62">
        <v>1</v>
      </c>
      <c r="C17" s="69" t="s">
        <v>116</v>
      </c>
      <c r="D17" s="59">
        <v>546000</v>
      </c>
      <c r="E17" s="59">
        <v>0</v>
      </c>
      <c r="F17" s="59">
        <v>0</v>
      </c>
      <c r="G17" s="59">
        <v>546000</v>
      </c>
      <c r="H17" s="5">
        <v>9</v>
      </c>
    </row>
    <row r="18" spans="1:8" s="1" customFormat="1" ht="24">
      <c r="A18" s="57" t="s">
        <v>37</v>
      </c>
      <c r="B18" s="62">
        <v>2</v>
      </c>
      <c r="C18" s="69"/>
      <c r="D18" s="59">
        <f>SUM(D19:D20)</f>
        <v>842100</v>
      </c>
      <c r="E18" s="59">
        <f>SUM(E19:E20)</f>
        <v>0</v>
      </c>
      <c r="F18" s="59">
        <f>SUM(F19:F20)</f>
        <v>0</v>
      </c>
      <c r="G18" s="59">
        <f>SUM(G19:G20)</f>
        <v>842100</v>
      </c>
      <c r="H18" s="5">
        <v>10</v>
      </c>
    </row>
    <row r="19" spans="1:8" s="1" customFormat="1" ht="24">
      <c r="A19" s="57"/>
      <c r="B19" s="62"/>
      <c r="C19" s="128" t="s">
        <v>117</v>
      </c>
      <c r="D19" s="105">
        <v>342300</v>
      </c>
      <c r="E19" s="105">
        <v>0</v>
      </c>
      <c r="F19" s="105">
        <v>0</v>
      </c>
      <c r="G19" s="105">
        <v>342300</v>
      </c>
      <c r="H19" s="5"/>
    </row>
    <row r="20" spans="1:8" s="1" customFormat="1" ht="24">
      <c r="A20" s="57"/>
      <c r="B20" s="62"/>
      <c r="C20" s="128" t="s">
        <v>118</v>
      </c>
      <c r="D20" s="105">
        <v>499800</v>
      </c>
      <c r="E20" s="105">
        <v>0</v>
      </c>
      <c r="F20" s="105">
        <v>0</v>
      </c>
      <c r="G20" s="105">
        <v>499800</v>
      </c>
      <c r="H20" s="5"/>
    </row>
    <row r="21" spans="1:8" s="1" customFormat="1" ht="24">
      <c r="A21" s="57" t="s">
        <v>38</v>
      </c>
      <c r="B21" s="62">
        <v>1</v>
      </c>
      <c r="C21" s="69" t="s">
        <v>119</v>
      </c>
      <c r="D21" s="59">
        <v>515500</v>
      </c>
      <c r="E21" s="59">
        <v>0</v>
      </c>
      <c r="F21" s="59">
        <v>0</v>
      </c>
      <c r="G21" s="59">
        <v>515500</v>
      </c>
      <c r="H21" s="5">
        <v>11</v>
      </c>
    </row>
    <row r="22" spans="1:8" s="1" customFormat="1" ht="24">
      <c r="A22" s="58" t="s">
        <v>39</v>
      </c>
      <c r="B22" s="62">
        <v>1</v>
      </c>
      <c r="C22" s="69" t="s">
        <v>120</v>
      </c>
      <c r="D22" s="59">
        <v>1000000</v>
      </c>
      <c r="E22" s="59">
        <v>0</v>
      </c>
      <c r="F22" s="59">
        <v>500000</v>
      </c>
      <c r="G22" s="59">
        <v>500000</v>
      </c>
      <c r="H22" s="5">
        <v>12</v>
      </c>
    </row>
    <row r="23" spans="1:8" s="1" customFormat="1" ht="24">
      <c r="A23" s="58" t="s">
        <v>42</v>
      </c>
      <c r="B23" s="62">
        <v>1</v>
      </c>
      <c r="C23" s="69" t="s">
        <v>121</v>
      </c>
      <c r="D23" s="59">
        <v>998000</v>
      </c>
      <c r="E23" s="59">
        <v>0</v>
      </c>
      <c r="F23" s="59">
        <v>998000</v>
      </c>
      <c r="G23" s="59">
        <v>0</v>
      </c>
      <c r="H23" s="5">
        <v>13</v>
      </c>
    </row>
    <row r="24" spans="1:8" s="1" customFormat="1" ht="24">
      <c r="A24" s="58" t="s">
        <v>45</v>
      </c>
      <c r="B24" s="72">
        <v>1</v>
      </c>
      <c r="C24" s="73" t="s">
        <v>122</v>
      </c>
      <c r="D24" s="74">
        <v>700000</v>
      </c>
      <c r="E24" s="75">
        <v>110000</v>
      </c>
      <c r="F24" s="60">
        <v>230000</v>
      </c>
      <c r="G24" s="59">
        <v>360000</v>
      </c>
      <c r="H24" s="5">
        <v>14</v>
      </c>
    </row>
    <row r="25" spans="1:8" s="1" customFormat="1" ht="24">
      <c r="A25" s="58" t="s">
        <v>48</v>
      </c>
      <c r="B25" s="62">
        <v>1</v>
      </c>
      <c r="C25" s="69" t="s">
        <v>123</v>
      </c>
      <c r="D25" s="59">
        <v>27000</v>
      </c>
      <c r="E25" s="59">
        <v>0</v>
      </c>
      <c r="F25" s="60">
        <v>0</v>
      </c>
      <c r="G25" s="60">
        <v>27000</v>
      </c>
      <c r="H25" s="5">
        <v>15</v>
      </c>
    </row>
    <row r="26" spans="1:8" s="1" customFormat="1" ht="24">
      <c r="A26" s="71" t="s">
        <v>51</v>
      </c>
      <c r="B26" s="62">
        <v>1</v>
      </c>
      <c r="C26" s="69" t="s">
        <v>124</v>
      </c>
      <c r="D26" s="59">
        <v>351200</v>
      </c>
      <c r="E26" s="59">
        <v>0</v>
      </c>
      <c r="F26" s="59">
        <v>351200</v>
      </c>
      <c r="G26" s="59">
        <v>0</v>
      </c>
      <c r="H26" s="5">
        <v>16</v>
      </c>
    </row>
    <row r="27" spans="1:8" s="1" customFormat="1" ht="24">
      <c r="A27" s="57" t="s">
        <v>54</v>
      </c>
      <c r="B27" s="62">
        <v>1</v>
      </c>
      <c r="C27" s="69" t="s">
        <v>125</v>
      </c>
      <c r="D27" s="59">
        <v>480000</v>
      </c>
      <c r="E27" s="59">
        <v>0</v>
      </c>
      <c r="F27" s="59">
        <v>0</v>
      </c>
      <c r="G27" s="59">
        <v>480000</v>
      </c>
      <c r="H27" s="5">
        <v>17</v>
      </c>
    </row>
    <row r="28" spans="1:8" s="1" customFormat="1" ht="24">
      <c r="A28" s="89" t="s">
        <v>56</v>
      </c>
      <c r="B28" s="90">
        <v>1</v>
      </c>
      <c r="C28" s="91" t="s">
        <v>126</v>
      </c>
      <c r="D28" s="92">
        <v>171600</v>
      </c>
      <c r="E28" s="92">
        <v>0</v>
      </c>
      <c r="F28" s="92">
        <v>0</v>
      </c>
      <c r="G28" s="92">
        <v>171600</v>
      </c>
      <c r="H28" s="5">
        <v>18</v>
      </c>
    </row>
    <row r="29" spans="1:8" s="1" customFormat="1" ht="24">
      <c r="A29" s="88" t="s">
        <v>60</v>
      </c>
      <c r="B29" s="63">
        <v>1</v>
      </c>
      <c r="C29" s="70" t="s">
        <v>127</v>
      </c>
      <c r="D29" s="60">
        <v>99800</v>
      </c>
      <c r="E29" s="60">
        <v>0</v>
      </c>
      <c r="F29" s="60">
        <v>0</v>
      </c>
      <c r="G29" s="60">
        <v>99800</v>
      </c>
      <c r="H29" s="5">
        <v>19</v>
      </c>
    </row>
    <row r="30" spans="1:8" s="1" customFormat="1" ht="24">
      <c r="A30" s="58" t="s">
        <v>63</v>
      </c>
      <c r="B30" s="62">
        <v>7</v>
      </c>
      <c r="C30" s="69"/>
      <c r="D30" s="59">
        <f>SUM(D31:D37)</f>
        <v>2904000</v>
      </c>
      <c r="E30" s="59">
        <f>SUM(E31:E37)</f>
        <v>0</v>
      </c>
      <c r="F30" s="59">
        <f>SUM(F31:F37)</f>
        <v>0</v>
      </c>
      <c r="G30" s="59">
        <f>SUM(G31:G37)</f>
        <v>2904000</v>
      </c>
      <c r="H30" s="5">
        <v>20</v>
      </c>
    </row>
    <row r="31" spans="1:8" s="1" customFormat="1" ht="24">
      <c r="A31" s="58"/>
      <c r="B31" s="62"/>
      <c r="C31" s="128" t="s">
        <v>128</v>
      </c>
      <c r="D31" s="105">
        <v>500000</v>
      </c>
      <c r="E31" s="105">
        <v>0</v>
      </c>
      <c r="F31" s="105">
        <v>0</v>
      </c>
      <c r="G31" s="105">
        <v>500000</v>
      </c>
      <c r="H31" s="5"/>
    </row>
    <row r="32" spans="1:8" s="1" customFormat="1" ht="24">
      <c r="A32" s="58"/>
      <c r="B32" s="62"/>
      <c r="C32" s="128" t="s">
        <v>129</v>
      </c>
      <c r="D32" s="105">
        <v>250000</v>
      </c>
      <c r="E32" s="105">
        <v>0</v>
      </c>
      <c r="F32" s="105">
        <v>0</v>
      </c>
      <c r="G32" s="105">
        <v>250000</v>
      </c>
      <c r="H32" s="5"/>
    </row>
    <row r="33" spans="1:8" s="1" customFormat="1" ht="24">
      <c r="A33" s="58"/>
      <c r="B33" s="62"/>
      <c r="C33" s="128" t="s">
        <v>130</v>
      </c>
      <c r="D33" s="105">
        <v>250000</v>
      </c>
      <c r="E33" s="105">
        <v>0</v>
      </c>
      <c r="F33" s="105">
        <v>0</v>
      </c>
      <c r="G33" s="105">
        <v>250000</v>
      </c>
      <c r="H33" s="5"/>
    </row>
    <row r="34" spans="1:8" s="1" customFormat="1" ht="24">
      <c r="A34" s="58"/>
      <c r="B34" s="62"/>
      <c r="C34" s="128" t="s">
        <v>131</v>
      </c>
      <c r="D34" s="105">
        <v>497000</v>
      </c>
      <c r="E34" s="105">
        <v>0</v>
      </c>
      <c r="F34" s="105">
        <v>0</v>
      </c>
      <c r="G34" s="105">
        <v>497000</v>
      </c>
      <c r="H34" s="5"/>
    </row>
    <row r="35" spans="1:8" s="1" customFormat="1" ht="24">
      <c r="A35" s="58"/>
      <c r="B35" s="62"/>
      <c r="C35" s="128" t="s">
        <v>132</v>
      </c>
      <c r="D35" s="105">
        <v>499000</v>
      </c>
      <c r="E35" s="105">
        <v>0</v>
      </c>
      <c r="F35" s="105">
        <v>0</v>
      </c>
      <c r="G35" s="105">
        <v>499000</v>
      </c>
      <c r="H35" s="5"/>
    </row>
    <row r="36" spans="1:8" s="1" customFormat="1" ht="24">
      <c r="A36" s="58"/>
      <c r="B36" s="62"/>
      <c r="C36" s="128" t="s">
        <v>133</v>
      </c>
      <c r="D36" s="105">
        <v>410000</v>
      </c>
      <c r="E36" s="105">
        <v>0</v>
      </c>
      <c r="F36" s="105">
        <v>0</v>
      </c>
      <c r="G36" s="105">
        <v>410000</v>
      </c>
      <c r="H36" s="5"/>
    </row>
    <row r="37" spans="1:8" s="1" customFormat="1" ht="24">
      <c r="A37" s="58"/>
      <c r="B37" s="62"/>
      <c r="C37" s="128" t="s">
        <v>134</v>
      </c>
      <c r="D37" s="105">
        <v>498000</v>
      </c>
      <c r="E37" s="105">
        <v>0</v>
      </c>
      <c r="F37" s="105">
        <v>0</v>
      </c>
      <c r="G37" s="105">
        <v>498000</v>
      </c>
      <c r="H37" s="5"/>
    </row>
    <row r="38" spans="1:8" s="1" customFormat="1" ht="24">
      <c r="A38" s="57" t="s">
        <v>66</v>
      </c>
      <c r="B38" s="62">
        <v>2</v>
      </c>
      <c r="C38" s="69"/>
      <c r="D38" s="59">
        <f>SUM(D39:D40)</f>
        <v>800000</v>
      </c>
      <c r="E38" s="59">
        <f>SUM(E39:E40)</f>
        <v>0</v>
      </c>
      <c r="F38" s="59">
        <f>SUM(F39:F40)</f>
        <v>0</v>
      </c>
      <c r="G38" s="59">
        <f>SUM(G39:G40)</f>
        <v>800000</v>
      </c>
      <c r="H38" s="5">
        <v>21</v>
      </c>
    </row>
    <row r="39" spans="1:8" s="1" customFormat="1" ht="24">
      <c r="A39" s="57"/>
      <c r="B39" s="62"/>
      <c r="C39" s="128" t="s">
        <v>135</v>
      </c>
      <c r="D39" s="105">
        <v>380000</v>
      </c>
      <c r="E39" s="105">
        <v>0</v>
      </c>
      <c r="F39" s="105">
        <v>0</v>
      </c>
      <c r="G39" s="105">
        <v>380000</v>
      </c>
      <c r="H39" s="5"/>
    </row>
    <row r="40" spans="1:8" s="1" customFormat="1" ht="24">
      <c r="A40" s="57"/>
      <c r="B40" s="62"/>
      <c r="C40" s="128" t="s">
        <v>137</v>
      </c>
      <c r="D40" s="105">
        <v>420000</v>
      </c>
      <c r="E40" s="105">
        <v>0</v>
      </c>
      <c r="F40" s="105">
        <v>0</v>
      </c>
      <c r="G40" s="105">
        <v>420000</v>
      </c>
      <c r="H40" s="5"/>
    </row>
    <row r="41" spans="1:8" s="1" customFormat="1" ht="24">
      <c r="A41" s="57" t="s">
        <v>67</v>
      </c>
      <c r="B41" s="62">
        <v>1</v>
      </c>
      <c r="C41" s="69" t="s">
        <v>136</v>
      </c>
      <c r="D41" s="59">
        <v>980000</v>
      </c>
      <c r="E41" s="59">
        <v>0</v>
      </c>
      <c r="F41" s="59">
        <v>0</v>
      </c>
      <c r="G41" s="59">
        <v>980000</v>
      </c>
      <c r="H41" s="5">
        <v>22</v>
      </c>
    </row>
    <row r="42" spans="1:8" s="1" customFormat="1" ht="24">
      <c r="A42" s="58" t="s">
        <v>72</v>
      </c>
      <c r="B42" s="62">
        <v>1</v>
      </c>
      <c r="C42" s="69" t="s">
        <v>138</v>
      </c>
      <c r="D42" s="59">
        <v>458800</v>
      </c>
      <c r="E42" s="59">
        <v>0</v>
      </c>
      <c r="F42" s="59">
        <v>0</v>
      </c>
      <c r="G42" s="59">
        <v>458800</v>
      </c>
      <c r="H42" s="5">
        <v>23</v>
      </c>
    </row>
    <row r="43" spans="1:8" s="1" customFormat="1" ht="24">
      <c r="A43" s="57" t="s">
        <v>79</v>
      </c>
      <c r="B43" s="62">
        <v>2</v>
      </c>
      <c r="C43" s="69"/>
      <c r="D43" s="59">
        <f>SUM(D44:D45)</f>
        <v>1499900</v>
      </c>
      <c r="E43" s="59">
        <f>SUM(E44:E45)</f>
        <v>0</v>
      </c>
      <c r="F43" s="59">
        <f>SUM(F44:F45)</f>
        <v>1000000</v>
      </c>
      <c r="G43" s="59">
        <f>SUM(G44:G45)</f>
        <v>499900</v>
      </c>
      <c r="H43" s="5">
        <v>24</v>
      </c>
    </row>
    <row r="44" spans="1:8" s="1" customFormat="1" ht="24">
      <c r="A44" s="57"/>
      <c r="B44" s="62"/>
      <c r="C44" s="128" t="s">
        <v>139</v>
      </c>
      <c r="D44" s="105">
        <v>1000000</v>
      </c>
      <c r="E44" s="105">
        <v>0</v>
      </c>
      <c r="F44" s="105">
        <v>1000000</v>
      </c>
      <c r="G44" s="105">
        <v>0</v>
      </c>
      <c r="H44" s="5"/>
    </row>
    <row r="45" spans="1:8" s="1" customFormat="1" ht="24">
      <c r="A45" s="86"/>
      <c r="B45" s="72"/>
      <c r="C45" s="129" t="s">
        <v>140</v>
      </c>
      <c r="D45" s="130">
        <v>499900</v>
      </c>
      <c r="E45" s="130">
        <v>0</v>
      </c>
      <c r="F45" s="130">
        <v>0</v>
      </c>
      <c r="G45" s="130">
        <v>499900</v>
      </c>
      <c r="H45" s="5"/>
    </row>
    <row r="46" spans="1:7" s="15" customFormat="1" ht="24">
      <c r="A46" s="28" t="s">
        <v>89</v>
      </c>
      <c r="B46" s="61">
        <f>SUM(B5:B43)</f>
        <v>35</v>
      </c>
      <c r="C46" s="29"/>
      <c r="D46" s="30">
        <f>+D5+D6+D9+D10+D11+D14+D15+D16+D17+D18+D21+D22+D23+D24+D25+D26+D27+D28+D29+D30+D38+D41+D42+D43</f>
        <v>15863500</v>
      </c>
      <c r="E46" s="30">
        <f>+E5+E6+E9+E10+E11+E14+E15+E16+E17+E18+E21+E22+E23+E24+E25+E26+E27+E28+E29+E30+E38+E41+E42+E43</f>
        <v>110000</v>
      </c>
      <c r="F46" s="30">
        <f>+F5+F6+F9+F10+F11+F14+F15+F16+F17+F18+F21+F22+F23+F24+F25+F26+F27+F28+F29+F30+F38+F41+F42+F43</f>
        <v>4008800</v>
      </c>
      <c r="G46" s="30">
        <f>+G5+G6+G9+G10+G11+G14+G15+G16+G17+G18+G21+G22+G23+G24+G25+G26+G27+G28+G29+G30+G38+G41+G42+G43</f>
        <v>11744700</v>
      </c>
    </row>
    <row r="47" s="1" customFormat="1" ht="27" customHeight="1"/>
    <row r="48" s="1" customFormat="1" ht="31.5" customHeight="1">
      <c r="G48" s="87">
        <f>+E46+F46+G46</f>
        <v>15863500</v>
      </c>
    </row>
    <row r="49" s="34" customFormat="1" ht="30.75"/>
    <row r="50" s="34" customFormat="1" ht="30.75">
      <c r="G50" s="50"/>
    </row>
    <row r="51" s="34" customFormat="1" ht="30.75"/>
    <row r="52" s="34" customFormat="1" ht="30.75"/>
    <row r="53" s="34" customFormat="1" ht="30.75"/>
    <row r="54" s="34" customFormat="1" ht="30.75"/>
    <row r="55" s="34" customFormat="1" ht="30.75"/>
    <row r="56" s="34" customFormat="1" ht="30.75"/>
    <row r="57" s="34" customFormat="1" ht="30.75"/>
    <row r="58" s="34" customFormat="1" ht="30.75"/>
    <row r="59" s="34" customFormat="1" ht="30.75"/>
    <row r="60" s="34" customFormat="1" ht="30.75"/>
    <row r="61" s="34" customFormat="1" ht="30.75"/>
    <row r="62" s="34" customFormat="1" ht="30.75"/>
    <row r="63" s="34" customFormat="1" ht="30.75"/>
    <row r="64" s="34" customFormat="1" ht="30.75"/>
    <row r="65" s="34" customFormat="1" ht="30.75"/>
    <row r="66" s="34" customFormat="1" ht="30.75"/>
    <row r="67" s="34" customFormat="1" ht="30.75"/>
    <row r="68" s="34" customFormat="1" ht="30.75"/>
    <row r="69" s="34" customFormat="1" ht="30.75"/>
    <row r="70" s="34" customFormat="1" ht="30.75"/>
    <row r="71" s="34" customFormat="1" ht="30.75"/>
    <row r="72" s="34" customFormat="1" ht="30.75"/>
    <row r="73" s="34" customFormat="1" ht="30.75"/>
    <row r="74" s="34" customFormat="1" ht="30.75"/>
    <row r="75" s="34" customFormat="1" ht="30.75"/>
    <row r="76" s="34" customFormat="1" ht="30.75"/>
    <row r="77" s="34" customFormat="1" ht="30.75"/>
    <row r="78" s="34" customFormat="1" ht="30.75"/>
    <row r="79" s="34" customFormat="1" ht="30.75"/>
    <row r="80" s="34" customFormat="1" ht="30.75"/>
    <row r="81" s="34" customFormat="1" ht="30.75"/>
    <row r="82" s="34" customFormat="1" ht="30.75"/>
    <row r="83" s="34" customFormat="1" ht="30.75"/>
    <row r="84" s="34" customFormat="1" ht="30.75"/>
    <row r="85" s="34" customFormat="1" ht="30.75"/>
    <row r="86" s="34" customFormat="1" ht="30.75"/>
    <row r="87" s="34" customFormat="1" ht="30.75"/>
    <row r="88" s="34" customFormat="1" ht="30.75"/>
    <row r="89" s="34" customFormat="1" ht="30.75"/>
    <row r="90" s="34" customFormat="1" ht="30.75"/>
    <row r="91" s="34" customFormat="1" ht="30.75"/>
    <row r="92" s="34" customFormat="1" ht="30.75"/>
    <row r="93" s="34" customFormat="1" ht="30.75"/>
    <row r="94" s="34" customFormat="1" ht="30.75"/>
    <row r="95" s="34" customFormat="1" ht="30.75"/>
    <row r="96" s="34" customFormat="1" ht="30.75"/>
    <row r="97" s="34" customFormat="1" ht="30.75"/>
    <row r="98" s="34" customFormat="1" ht="30.75"/>
    <row r="99" s="34" customFormat="1" ht="30.75"/>
    <row r="100" s="34" customFormat="1" ht="30.75"/>
    <row r="101" s="34" customFormat="1" ht="30.75"/>
    <row r="102" s="34" customFormat="1" ht="30.75"/>
    <row r="103" s="34" customFormat="1" ht="30.75"/>
    <row r="104" s="34" customFormat="1" ht="30.75"/>
    <row r="105" s="34" customFormat="1" ht="30.75"/>
    <row r="106" s="34" customFormat="1" ht="30.75"/>
    <row r="107" s="34" customFormat="1" ht="30.75"/>
    <row r="108" s="34" customFormat="1" ht="30.75"/>
    <row r="109" s="1" customFormat="1" ht="17.25"/>
    <row r="110" s="1" customFormat="1" ht="17.25"/>
    <row r="111" s="1" customFormat="1" ht="17.25"/>
    <row r="112" s="1" customFormat="1" ht="17.25"/>
    <row r="113" s="1" customFormat="1" ht="17.25"/>
    <row r="114" s="1" customFormat="1" ht="17.25"/>
    <row r="115" s="1" customFormat="1" ht="17.25"/>
  </sheetData>
  <sheetProtection/>
  <mergeCells count="2">
    <mergeCell ref="A1:G1"/>
    <mergeCell ref="A2:G2"/>
  </mergeCells>
  <printOptions horizontalCentered="1"/>
  <pageMargins left="0.3937007874015748" right="0.3937007874015748" top="0.4724409448818898" bottom="0.3149606299212598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 - [2010]</dc:creator>
  <cp:keywords/>
  <dc:description/>
  <cp:lastModifiedBy>User</cp:lastModifiedBy>
  <cp:lastPrinted>2015-10-09T10:25:57Z</cp:lastPrinted>
  <dcterms:created xsi:type="dcterms:W3CDTF">2015-10-01T10:03:59Z</dcterms:created>
  <dcterms:modified xsi:type="dcterms:W3CDTF">2015-10-09T11:42:55Z</dcterms:modified>
  <cp:category/>
  <cp:version/>
  <cp:contentType/>
  <cp:contentStatus/>
</cp:coreProperties>
</file>