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ชื่อถ่ายโอนสอ.รวม" sheetId="1" r:id="rId1"/>
    <sheet name="จัดสรร" sheetId="2" r:id="rId2"/>
    <sheet name="ชื่อถ่ายโอนสอ.1" sheetId="3" r:id="rId3"/>
    <sheet name="ชื่อถ่ายโอนสอ.2" sheetId="4" r:id="rId4"/>
    <sheet name="ชื่อถ่ายโอนสอ.2 (ปี55)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<sst xmlns="http://schemas.openxmlformats.org/spreadsheetml/2006/main" count="3664" uniqueCount="557">
  <si>
    <t>ชื่อ-สกุล</t>
  </si>
  <si>
    <t>ตำแหน่ง</t>
  </si>
  <si>
    <t>สังกัด</t>
  </si>
  <si>
    <t>ว/ด/ปีเกิด</t>
  </si>
  <si>
    <t>ว/ด/ปีดำรงตำแหน่งปัจจุบัน</t>
  </si>
  <si>
    <t>ว/ด/ปีบรรจุ</t>
  </si>
  <si>
    <t>เงินเดือน/ค่าจ้าง</t>
  </si>
  <si>
    <t>วุฒิการศึกษา</t>
  </si>
  <si>
    <t>เงินประจำตำแหน่ง</t>
  </si>
  <si>
    <t>ค่าเช่าบ้าน</t>
  </si>
  <si>
    <t>ค่าการศึกษาบุตร</t>
  </si>
  <si>
    <t>ว/ด/ปีถ่ายโอน</t>
  </si>
  <si>
    <t>ระดับ</t>
  </si>
  <si>
    <t>ถ่ายโอนจาก</t>
  </si>
  <si>
    <t>นาย</t>
  </si>
  <si>
    <t>-</t>
  </si>
  <si>
    <t>ฐานข้อมูล</t>
  </si>
  <si>
    <t>บุคลากรถ่ายโอนด้านสาธารณสุข</t>
  </si>
  <si>
    <t>จังหวัด</t>
  </si>
  <si>
    <t>สถานีอนามัย</t>
  </si>
  <si>
    <t>สาธารณสุข</t>
  </si>
  <si>
    <t>ลำดับ</t>
  </si>
  <si>
    <t>กาญจนบุรี</t>
  </si>
  <si>
    <t>นาง</t>
  </si>
  <si>
    <t>กิตติมา</t>
  </si>
  <si>
    <t>แสงศิริ</t>
  </si>
  <si>
    <t>เลขที่ตำแหน่ง</t>
  </si>
  <si>
    <t>อายุ</t>
  </si>
  <si>
    <t>อายุราชการ</t>
  </si>
  <si>
    <t>ชื่อตำแหน่งในการบริหารงาน</t>
  </si>
  <si>
    <t>หัวหน้าสถานีอนามัย</t>
  </si>
  <si>
    <t>อบต.วังศาลา</t>
  </si>
  <si>
    <t>สอ.เฉลิมพระเกียรติฯ สสอ.ท่าม่วง</t>
  </si>
  <si>
    <t>1 ธ.ค. 50</t>
  </si>
  <si>
    <t>ป.ผู้ช่วยพยาบาล,สาธารณสุขศาสตรบัณฑิต</t>
  </si>
  <si>
    <t>อนุศักดิ์</t>
  </si>
  <si>
    <t>คงกำเหนิด</t>
  </si>
  <si>
    <t>นวก.สาธารณสุข</t>
  </si>
  <si>
    <t>ป.วิชาเจ้าพนักงานสาธารณสุข(พนักงานอนามัย)วท.บ.(สุขศึกษา)</t>
  </si>
  <si>
    <t>รัชดา</t>
  </si>
  <si>
    <t>จิตติชัย</t>
  </si>
  <si>
    <t>ลจป.</t>
  </si>
  <si>
    <t>ป.การพยาบาลและผดุงครรภ์ระดับต้น</t>
  </si>
  <si>
    <t>อภิญญา</t>
  </si>
  <si>
    <t>รัตนวรรณ</t>
  </si>
  <si>
    <t>ป.ผู้ช่วยทันตแพทย์</t>
  </si>
  <si>
    <t>น.ส.</t>
  </si>
  <si>
    <t>พัฒยา</t>
  </si>
  <si>
    <t>เจริญสุข</t>
  </si>
  <si>
    <t>ผู้ช่วยเหลือคนไข้</t>
  </si>
  <si>
    <t>ปวช.พณิชยการ,ปวส.การตลาด,ศศ.บ.การจัดการทั่วไป</t>
  </si>
  <si>
    <t>สมุทรสงคราม</t>
  </si>
  <si>
    <t>อัญชลี</t>
  </si>
  <si>
    <t>นพรัตน์</t>
  </si>
  <si>
    <t>อบต.บ้านปรก</t>
  </si>
  <si>
    <t>สอ.ต.บ้านปรก</t>
  </si>
  <si>
    <t>ป.ตรี</t>
  </si>
  <si>
    <t>จพง.สาธารณสุขชุมชน</t>
  </si>
  <si>
    <t>จพง.ทันตสาธารณสุข</t>
  </si>
  <si>
    <t>พรทิพย์</t>
  </si>
  <si>
    <t>มิ่งมณเฑียร</t>
  </si>
  <si>
    <t>ฉันทรัตนโชค</t>
  </si>
  <si>
    <t>ชัชชัย</t>
  </si>
  <si>
    <t>อดิศร</t>
  </si>
  <si>
    <t>ผุลละศิริ</t>
  </si>
  <si>
    <t>อัญญรันต์</t>
  </si>
  <si>
    <t>เหมือนทองแท้</t>
  </si>
  <si>
    <t>บุรีรัมย์</t>
  </si>
  <si>
    <t>ตุลารัฐ</t>
  </si>
  <si>
    <t>วงศ์อำมาตย์</t>
  </si>
  <si>
    <t>อบต.หนองแวง</t>
  </si>
  <si>
    <t>สอ.บ้านหนองตาเยาว์</t>
  </si>
  <si>
    <t>ประกาศนียบัตร</t>
  </si>
  <si>
    <t>เกรียงศักดิ์</t>
  </si>
  <si>
    <t>ธัญญศิรินนท์</t>
  </si>
  <si>
    <t>อธิปไตย</t>
  </si>
  <si>
    <t>เตียมประโคน</t>
  </si>
  <si>
    <t>อบต.หนองหว้า</t>
  </si>
  <si>
    <t>สอ.บ้านหนองหว้า</t>
  </si>
  <si>
    <t>อุทัยธานี</t>
  </si>
  <si>
    <t>สุวรรณ์นา</t>
  </si>
  <si>
    <t>พรประเสริฐผล</t>
  </si>
  <si>
    <t>อบต.หาดทนง</t>
  </si>
  <si>
    <t>สอ.หาดทนง สสอ.เมือง</t>
  </si>
  <si>
    <t>ประกาศนียบัตรสาธารณสุขศาสตร์</t>
  </si>
  <si>
    <t>สาธารณสุขศาสตรบัณฑิต</t>
  </si>
  <si>
    <t>พงษ์พันธ์</t>
  </si>
  <si>
    <t>เตมียนันท์</t>
  </si>
  <si>
    <t>ตาก</t>
  </si>
  <si>
    <t>จงกลนี</t>
  </si>
  <si>
    <t>สุขนันตพงศื</t>
  </si>
  <si>
    <t>จนท.บริหารงานสาธารณสุข</t>
  </si>
  <si>
    <t>อบต.วังหมัน</t>
  </si>
  <si>
    <t>สอ.บ้านวังหวาย</t>
  </si>
  <si>
    <t>ธีรศักดิ์</t>
  </si>
  <si>
    <t>มูลงาม</t>
  </si>
  <si>
    <t>ยุทธพงษ์</t>
  </si>
  <si>
    <t>สาเขตร์</t>
  </si>
  <si>
    <t>สุภางค์</t>
  </si>
  <si>
    <t>เจริญขวัญเมือง</t>
  </si>
  <si>
    <t>จันทบุรี</t>
  </si>
  <si>
    <t>ภารดี</t>
  </si>
  <si>
    <t>แก้วแกมกาญจน์</t>
  </si>
  <si>
    <t>พยาบาลวิชาชีพ</t>
  </si>
  <si>
    <t>พยาบาลวิชาชีพ(ด้านการพยาบาล)</t>
  </si>
  <si>
    <t>อบต.เกาะขวาง</t>
  </si>
  <si>
    <t>สอ.เกาะขวาง</t>
  </si>
  <si>
    <t>วท.บ.สุขศึกษา</t>
  </si>
  <si>
    <t>พยาบาลศาสตรบัณฑิต</t>
  </si>
  <si>
    <t>อาจหาญ</t>
  </si>
  <si>
    <t>มากมูล</t>
  </si>
  <si>
    <t>เทวา</t>
  </si>
  <si>
    <t>แสนเสนาะ</t>
  </si>
  <si>
    <t>รุ่งรัตน์</t>
  </si>
  <si>
    <t>ทองพ</t>
  </si>
  <si>
    <t>สุปราณี</t>
  </si>
  <si>
    <t>กลีบสุวรรณ์</t>
  </si>
  <si>
    <t>เพชรบุรี</t>
  </si>
  <si>
    <t>บุญลือพงษ์</t>
  </si>
  <si>
    <t>เจริญยิ่ง</t>
  </si>
  <si>
    <t>อบต.บ้านหมอ</t>
  </si>
  <si>
    <t>สอ.บ้านหมอ</t>
  </si>
  <si>
    <t>ป.จนท.สาธารณสุข</t>
  </si>
  <si>
    <t>จารุภา</t>
  </si>
  <si>
    <t>สวัสดิมงคล</t>
  </si>
  <si>
    <t>สุราณี</t>
  </si>
  <si>
    <t>ยิ้มละม้าย</t>
  </si>
  <si>
    <t>วนิดา</t>
  </si>
  <si>
    <t>สวัสดี</t>
  </si>
  <si>
    <t>ล.ชั่วคราว</t>
  </si>
  <si>
    <t>คนงาน</t>
  </si>
  <si>
    <t>กำแพงเพชร</t>
  </si>
  <si>
    <t>นิวัฒน์</t>
  </si>
  <si>
    <t>เดชะผล</t>
  </si>
  <si>
    <t>บังอร</t>
  </si>
  <si>
    <t>โมราสุข</t>
  </si>
  <si>
    <t>อบต.วังแขม</t>
  </si>
  <si>
    <t>สอ.บ้านบ่อทอง สสอ.คลองขลุง</t>
  </si>
  <si>
    <t>เอนก</t>
  </si>
  <si>
    <t>สอ.วังแขม สสอ.คลองขลุง</t>
  </si>
  <si>
    <t>วท.ม.สาธารณสุขศาสตร์</t>
  </si>
  <si>
    <t>ราชบุรี</t>
  </si>
  <si>
    <t>โสภา</t>
  </si>
  <si>
    <t>สาลียงพวย</t>
  </si>
  <si>
    <t>อบต.บ้านฆ้อง</t>
  </si>
  <si>
    <t>สอ.บ้านฆ้อง</t>
  </si>
  <si>
    <t>อนุปริญญา</t>
  </si>
  <si>
    <t>สันติ</t>
  </si>
  <si>
    <t>ชำนาญรักษ์</t>
  </si>
  <si>
    <t>เศก</t>
  </si>
  <si>
    <t>สอนมูลปิ่น</t>
  </si>
  <si>
    <t>อบต.ด่านทับตะโก</t>
  </si>
  <si>
    <t>สอ.บ้านโกรกสิงขร</t>
  </si>
  <si>
    <t>จันทรวดี</t>
  </si>
  <si>
    <t>จันทร</t>
  </si>
  <si>
    <t>ลำปาง</t>
  </si>
  <si>
    <t>วิชัย</t>
  </si>
  <si>
    <t>แปงแก้ว</t>
  </si>
  <si>
    <t>7 วช</t>
  </si>
  <si>
    <t>อบต.ลำปางหลวง</t>
  </si>
  <si>
    <t>สอ.บ้านลำปางหลวง สสอ.เกาะคา</t>
  </si>
  <si>
    <t>ป.จนท.สาธารณสุข,ศศ.บ.</t>
  </si>
  <si>
    <t>ป.พนักงานสาธารณสุข,สาธารณสุขศาสตรบัณฑิต</t>
  </si>
  <si>
    <t>ป.พยาบาลศาสตร์ เทียบเท่า ป.ตรี (ต่อเนื่อง)</t>
  </si>
  <si>
    <t>สันติพงษ์</t>
  </si>
  <si>
    <t>ศิลปสมบูรณ์</t>
  </si>
  <si>
    <t>เพียงเดือน</t>
  </si>
  <si>
    <t>สันวงศ์</t>
  </si>
  <si>
    <t>ลพบุรี</t>
  </si>
  <si>
    <t>สุนทร</t>
  </si>
  <si>
    <t>สุพงษ์</t>
  </si>
  <si>
    <t>ทต.เขาสามยอด</t>
  </si>
  <si>
    <t>สอ.เขาสามยอด</t>
  </si>
  <si>
    <t>บุศบา</t>
  </si>
  <si>
    <t>ฤทธิรงศ์</t>
  </si>
  <si>
    <t>พระนครศรีอยุธยา</t>
  </si>
  <si>
    <t>ละเอียด</t>
  </si>
  <si>
    <t>ธนะสันต์</t>
  </si>
  <si>
    <t>อบต.บางนมโค</t>
  </si>
  <si>
    <t>สอ.บางนมโค สสอ.เสนา</t>
  </si>
  <si>
    <t>มนทิรา</t>
  </si>
  <si>
    <t>กิจลำมี</t>
  </si>
  <si>
    <t>สมลักษณ์</t>
  </si>
  <si>
    <t>อวยพร</t>
  </si>
  <si>
    <t>สำเริง</t>
  </si>
  <si>
    <t>โกมุติบาล</t>
  </si>
  <si>
    <t>ปทุมธานี</t>
  </si>
  <si>
    <t>ทิชาภรณ์</t>
  </si>
  <si>
    <t>เสมอใจ</t>
  </si>
  <si>
    <t>แม่บ้าน</t>
  </si>
  <si>
    <t>ทต.บึงยี่โถ</t>
  </si>
  <si>
    <t>สอ.บึงยี่โถ</t>
  </si>
  <si>
    <t>ประกาศนียบัตรวิชาการพยาบาลและผดุงครรภ์</t>
  </si>
  <si>
    <t>ประกาศนียบัตรสาธารณสุขศาสตร์(ทันตสาธารณสุข)</t>
  </si>
  <si>
    <t>ป.5</t>
  </si>
  <si>
    <t>บัณฑิต</t>
  </si>
  <si>
    <t>ตั้งเจริญดี</t>
  </si>
  <si>
    <t>จักกริช</t>
  </si>
  <si>
    <t>มีเคราะห์ดี</t>
  </si>
  <si>
    <t>นวพร</t>
  </si>
  <si>
    <t>น้อยนอนเมือง</t>
  </si>
  <si>
    <t>ชุติมา</t>
  </si>
  <si>
    <t>จงเจริญกิจ</t>
  </si>
  <si>
    <t>ฉนุเฉลิม</t>
  </si>
  <si>
    <t>สระแก้ว</t>
  </si>
  <si>
    <t>ประดิษฐ์</t>
  </si>
  <si>
    <t>ยศศรี</t>
  </si>
  <si>
    <t>อบต.คลองหินปูน</t>
  </si>
  <si>
    <t>สอ.คลองหินปูน</t>
  </si>
  <si>
    <t>ลูกจ้างนักเรียนทุน</t>
  </si>
  <si>
    <t>ประเทือง</t>
  </si>
  <si>
    <t>เสนาปิน</t>
  </si>
  <si>
    <t>สุพัตรา</t>
  </si>
  <si>
    <t>เพียรการดี</t>
  </si>
  <si>
    <t>รุ่งทิวา</t>
  </si>
  <si>
    <t>ศาสตรา</t>
  </si>
  <si>
    <t>นวล</t>
  </si>
  <si>
    <t>แทนค่ำ</t>
  </si>
  <si>
    <t>พสอ.</t>
  </si>
  <si>
    <t>ม.3</t>
  </si>
  <si>
    <t>สุภาภรณ์</t>
  </si>
  <si>
    <t>ใจธรรม</t>
  </si>
  <si>
    <t>วลัยลักษณ์</t>
  </si>
  <si>
    <t>ไชยวงษ์วัฒน์</t>
  </si>
  <si>
    <t>หมอนวดแผนไทย 1</t>
  </si>
  <si>
    <t>สอ.คลองตาสูตร</t>
  </si>
  <si>
    <t>จรูญ</t>
  </si>
  <si>
    <t>ศักดิ์วงษ์ลี</t>
  </si>
  <si>
    <t>ปราชญ์นิติ</t>
  </si>
  <si>
    <t>เดชสุภา</t>
  </si>
  <si>
    <t>นฤมล</t>
  </si>
  <si>
    <t>วรรณา</t>
  </si>
  <si>
    <t>พิชชากร</t>
  </si>
  <si>
    <t>ชัยเสนา</t>
  </si>
  <si>
    <t>อมร</t>
  </si>
  <si>
    <t>นิยมสิทธิ์</t>
  </si>
  <si>
    <t>อบต.พระเพลิง</t>
  </si>
  <si>
    <t>สอ.นาคันหัก สสอ.เขาฉกรรจ์</t>
  </si>
  <si>
    <t>ยอดรุ่ง</t>
  </si>
  <si>
    <t>ศรีทะนนท์</t>
  </si>
  <si>
    <t>ฉวีวรรณ</t>
  </si>
  <si>
    <t>เกื้อญาติ</t>
  </si>
  <si>
    <t>ธนภัทร</t>
  </si>
  <si>
    <t>ทวยจัด</t>
  </si>
  <si>
    <t>อุดรธานี</t>
  </si>
  <si>
    <t>ประสงค์</t>
  </si>
  <si>
    <t>ชัยชนะ</t>
  </si>
  <si>
    <t>อบต.นาพู่</t>
  </si>
  <si>
    <t>สอ.นาพู่ สสอ.เพ็ญ</t>
  </si>
  <si>
    <t>ประกาศนียบัตรเจ้าหน้าที่สาธารณสุข(พนักงานอนามัย)</t>
  </si>
  <si>
    <t>ประกาศนียบัตรสาธารณสุขศาสตร์,สาธารณสุขศาสตรบัณฑิต</t>
  </si>
  <si>
    <t>ประกาศนียบัตรพยาบาลศาสตร์</t>
  </si>
  <si>
    <t>พ.ต.ส.</t>
  </si>
  <si>
    <t>ลฎาภา</t>
  </si>
  <si>
    <t>ละชินลา</t>
  </si>
  <si>
    <t>ชากล้า</t>
  </si>
  <si>
    <t>กองสุวรรณ</t>
  </si>
  <si>
    <t>ปัณณวิชญ์</t>
  </si>
  <si>
    <t>ยุทธกิจจำนงค์</t>
  </si>
  <si>
    <t>นครศรีธรรมาช</t>
  </si>
  <si>
    <t>สาระภี</t>
  </si>
  <si>
    <t>ศรีพร</t>
  </si>
  <si>
    <t>อบต.ปากพูน</t>
  </si>
  <si>
    <t>สอ.ปากพูน</t>
  </si>
  <si>
    <t>2 ธ.ค. 50</t>
  </si>
  <si>
    <t>3 ธ.ค. 50</t>
  </si>
  <si>
    <t>4 ธ.ค. 50</t>
  </si>
  <si>
    <t>5 ธ.ค. 50</t>
  </si>
  <si>
    <t>6 ธ.ค. 50</t>
  </si>
  <si>
    <t>7 ธ.ค. 50</t>
  </si>
  <si>
    <t>8 ธ.ค. 50</t>
  </si>
  <si>
    <t>9 ธ.ค. 50</t>
  </si>
  <si>
    <t>10 ธ.ค. 50</t>
  </si>
  <si>
    <t>11 ธ.ค. 50</t>
  </si>
  <si>
    <t>12 ธ.ค. 50</t>
  </si>
  <si>
    <t>ป.วิชาการศึกษาและผ่านการอบรมผู้ช่วยเจ้าหน้าที่สาธารณสุขฯ</t>
  </si>
  <si>
    <t>ทิวากร</t>
  </si>
  <si>
    <t>สุขเรือง</t>
  </si>
  <si>
    <t>ปราณี</t>
  </si>
  <si>
    <t>ถาวรพราหมณ์</t>
  </si>
  <si>
    <t>สุภาณี</t>
  </si>
  <si>
    <t>ถังมณี</t>
  </si>
  <si>
    <t>ผช.จนท.สาธารณสุข</t>
  </si>
  <si>
    <t>ประภาส</t>
  </si>
  <si>
    <t>จเรประพาส</t>
  </si>
  <si>
    <t>นพมาศ</t>
  </si>
  <si>
    <t>หนูกัน</t>
  </si>
  <si>
    <t>โศรดา</t>
  </si>
  <si>
    <t>หนูพยันต์</t>
  </si>
  <si>
    <t>สอ.บ้านศาลาบางปู</t>
  </si>
  <si>
    <t>ป.พนักงานอนามัย</t>
  </si>
  <si>
    <t>ป.สาธารณสุขศาสตร์</t>
  </si>
  <si>
    <t>ข้าราชการ</t>
  </si>
  <si>
    <t>ลูกจ้าง</t>
  </si>
  <si>
    <t>ลปจ.</t>
  </si>
  <si>
    <t>แจ้งแล้ว</t>
  </si>
  <si>
    <t>นวก.สาธารณสุข(เดิม)</t>
  </si>
  <si>
    <t>นวก.สุขาภิบาล(ใหม่)</t>
  </si>
  <si>
    <t>พนักงานจ้าง</t>
  </si>
  <si>
    <t>รัชฎา</t>
  </si>
  <si>
    <t>กาฬสินธุ์</t>
  </si>
  <si>
    <t>ญาณภัทร</t>
  </si>
  <si>
    <t>ภูครองตา</t>
  </si>
  <si>
    <t>อบต.ทุ่งคลอง</t>
  </si>
  <si>
    <t>สอ.เก่าเดื่อ สสอ.คำม่วง</t>
  </si>
  <si>
    <t>24 ต.ค. 51</t>
  </si>
  <si>
    <t>เชียงใหม่</t>
  </si>
  <si>
    <t>สุริยัน</t>
  </si>
  <si>
    <t>แพรศรี</t>
  </si>
  <si>
    <t xml:space="preserve">อบต.ดอนแก้ว </t>
  </si>
  <si>
    <t>สอ.บ้านป่าแงะ สสอ.แม่ริม</t>
  </si>
  <si>
    <t>ป.พยาบาลศาสตร์และผดุงครรภ์และสาธารณสุขศาสตร์บัณฑิต</t>
  </si>
  <si>
    <t>ภัทรจารินทร์</t>
  </si>
  <si>
    <t>คุณารูป</t>
  </si>
  <si>
    <t>ป.การสาธารณสุขชุมชนและสาธารณสุขศาสตรบัณฑิต</t>
  </si>
  <si>
    <t>จุฑามาศ</t>
  </si>
  <si>
    <t>วงศ์จันทร์ทิพย์</t>
  </si>
  <si>
    <t>ป.สาธารณสุขศาสตร์(สาธารณสุขชุมชน)</t>
  </si>
  <si>
    <t>จิตพล</t>
  </si>
  <si>
    <t>พรหมมา</t>
  </si>
  <si>
    <t>ป.สาธารณสุขศาสตร์และศิลปศาสตรบัณฑิต</t>
  </si>
  <si>
    <t>พัชรี</t>
  </si>
  <si>
    <t>จันตาบุญ</t>
  </si>
  <si>
    <t>ป.พยาบาลศาสตร์และผดุงครรภ์</t>
  </si>
  <si>
    <t>ธีระพันธ์</t>
  </si>
  <si>
    <t>เตชะ</t>
  </si>
  <si>
    <t>อบต.สุเทพ</t>
  </si>
  <si>
    <t>สอ.บ้านโป่งน้อย สสอ.เมืองเชียงใหม่</t>
  </si>
  <si>
    <t>ป.สาธารณสุขศาสตร์(พนักงานอนามัย)และสาธารณสุขศาสตรบัณฑิต</t>
  </si>
  <si>
    <t>ปรีดา</t>
  </si>
  <si>
    <t>เลิศจินตนากิจ</t>
  </si>
  <si>
    <t>ป.ทันตาภิบาลและวิทยาศาสตรบัณฑิต</t>
  </si>
  <si>
    <t>ป.ผดุงครรภ์อนามัย</t>
  </si>
  <si>
    <t>ป.พยาบาลและผดุงครรภ์และ ป.พยาบาลและผดุงครรภ์ชั้นสูง</t>
  </si>
  <si>
    <t>ปวส.พาณิชยการ</t>
  </si>
  <si>
    <t>ม.6</t>
  </si>
  <si>
    <t>กัณหา</t>
  </si>
  <si>
    <t>อิศรางกูร ณ อยุธยา</t>
  </si>
  <si>
    <t>เจ้าหน้าที่บันทึกข้อมูล</t>
  </si>
  <si>
    <t>ลจช.</t>
  </si>
  <si>
    <t>พนักงานทำความสะอาด</t>
  </si>
  <si>
    <t>ศรายุทธ</t>
  </si>
  <si>
    <t>อินทรักษ์</t>
  </si>
  <si>
    <t>ธันย์ชนก</t>
  </si>
  <si>
    <t>ชาวอ่างทอง</t>
  </si>
  <si>
    <t>กันติยา</t>
  </si>
  <si>
    <t>ยังเจิมจันทร์</t>
  </si>
  <si>
    <t>นางสาว</t>
  </si>
  <si>
    <t>กาญจนา</t>
  </si>
  <si>
    <t>สุขอิ่ม</t>
  </si>
  <si>
    <t>สุรวิชัย</t>
  </si>
  <si>
    <t>มานิต</t>
  </si>
  <si>
    <t>โกมล</t>
  </si>
  <si>
    <t>อนงค์</t>
  </si>
  <si>
    <t>สุมิตรา</t>
  </si>
  <si>
    <t>เขื่อนแก้ว</t>
  </si>
  <si>
    <t>อังคณา</t>
  </si>
  <si>
    <t>ปันประสพ</t>
  </si>
  <si>
    <t>อบต.สันนาเม็ง</t>
  </si>
  <si>
    <t>สอ.บ้านสันนาเม็ง สสอ.สันทราย</t>
  </si>
  <si>
    <t>ปวส.คอมพิวเตอร์ธุรกิจ</t>
  </si>
  <si>
    <t>ปฐมพงศ์</t>
  </si>
  <si>
    <t>คำนิล</t>
  </si>
  <si>
    <t>อบต.ท่าผ่า</t>
  </si>
  <si>
    <t>สอ.บ้านป่าแดด สสอ.แม่แจ่ม</t>
  </si>
  <si>
    <t>ปวส.ไฟฟ้ากำลัง</t>
  </si>
  <si>
    <t>กัญญา</t>
  </si>
  <si>
    <t>สุริยะ</t>
  </si>
  <si>
    <t>พัทธกานต์</t>
  </si>
  <si>
    <t>ริยะนา</t>
  </si>
  <si>
    <t>สุราษฎร์ธานี</t>
  </si>
  <si>
    <t>ชัยรัตน์</t>
  </si>
  <si>
    <t>บุญเนียม</t>
  </si>
  <si>
    <t>อบต.เกาะพงัน</t>
  </si>
  <si>
    <t>สอ.บ้านโฉลกหลำ สสอ.เกาะพงัน</t>
  </si>
  <si>
    <t xml:space="preserve">วทบ.สาธารณสุขชุมชน </t>
  </si>
  <si>
    <t>อินใจ</t>
  </si>
  <si>
    <t>06-0422-001</t>
  </si>
  <si>
    <t>อัตราทดแทน</t>
  </si>
  <si>
    <t>รัตน์วดี</t>
  </si>
  <si>
    <t>เรืองทอง</t>
  </si>
  <si>
    <t>06-0413002</t>
  </si>
  <si>
    <t>ทต.หนองแวง</t>
  </si>
  <si>
    <t>กทม.</t>
  </si>
  <si>
    <t xml:space="preserve">โอนไปโรงพยาบาลเกาะคา ลำปาง </t>
  </si>
  <si>
    <t>ชลิดา</t>
  </si>
  <si>
    <t>สุดไทย</t>
  </si>
  <si>
    <t>1 ส.ค. 54</t>
  </si>
  <si>
    <t>เงินประจำตำแหน่ง/ค่าครองชีพ</t>
  </si>
  <si>
    <t>ค่าตอบแทน</t>
  </si>
  <si>
    <t>อัตราจัดสรร</t>
  </si>
  <si>
    <t xml:space="preserve">สอ.วังแขม </t>
  </si>
  <si>
    <t>สอ.บ้านบ่อทอง</t>
  </si>
  <si>
    <t>อุษา</t>
  </si>
  <si>
    <t>รอดมณี</t>
  </si>
  <si>
    <t>วยุรี</t>
  </si>
  <si>
    <t>ทันตสาธารณสุข</t>
  </si>
  <si>
    <t>6ว</t>
  </si>
  <si>
    <t>รับโอน</t>
  </si>
  <si>
    <t>4 ม.ค. 53</t>
  </si>
  <si>
    <t>ป.สาธารณสุขศาสตร์(ทันตสาธารณสุข)</t>
  </si>
  <si>
    <t>วารี</t>
  </si>
  <si>
    <t>งึมประโคน</t>
  </si>
  <si>
    <t>06-0413-001</t>
  </si>
  <si>
    <t>ฐิฎตาภรณ์</t>
  </si>
  <si>
    <t>ผดุงศิลป์</t>
  </si>
  <si>
    <t>วีณา</t>
  </si>
  <si>
    <t>มงคลยศ</t>
  </si>
  <si>
    <t>โผล่มาจากไหน(คัดเลือกกรณีพิเศษหรือไม่)</t>
  </si>
  <si>
    <t>นักวิชาการส่งเสริมสุขภาพ</t>
  </si>
  <si>
    <t>นักบริหารงานสาธารณสุข</t>
  </si>
  <si>
    <t>หัวหน้าสถานีอนามัย(หัวหน้าส่วนสาธารณสุข)</t>
  </si>
  <si>
    <t>พยาบาลวิชาชีพ(ผอ.รพ.สต.)</t>
  </si>
  <si>
    <t>06-4220-002</t>
  </si>
  <si>
    <t>เจ้าพนักงานสาธารณสุขชุมชน</t>
  </si>
  <si>
    <t>สอบมาจากลูกจ้างนักเรียนทุนของ สธ. ที่ถ่ายโอนมาด้วย</t>
  </si>
  <si>
    <t>ดลยา</t>
  </si>
  <si>
    <t>บุญชาลี</t>
  </si>
  <si>
    <t>06-0413-002</t>
  </si>
  <si>
    <t>พยาบาลวิชาชีพ 3</t>
  </si>
  <si>
    <t>นิรมล</t>
  </si>
  <si>
    <t>จันวิเศษ</t>
  </si>
  <si>
    <t>06-0403-001</t>
  </si>
  <si>
    <t>วรวรัญช์</t>
  </si>
  <si>
    <t>เป็งดี</t>
  </si>
  <si>
    <t>ชื่อเดิมน่าจะเป็น นางวลัยลักษณ์ ไชยวงษ์วัฒน์</t>
  </si>
  <si>
    <t>จรูญศักดิ์</t>
  </si>
  <si>
    <t>วงษ์ลี</t>
  </si>
  <si>
    <t>นฤมลพร</t>
  </si>
  <si>
    <t>มาจากลูกจ้างนักเรียนทุน</t>
  </si>
  <si>
    <t>ศราวุฒิ</t>
  </si>
  <si>
    <t>สิงห์เสนา</t>
  </si>
  <si>
    <t>ตำแหน่งจัดสรร</t>
  </si>
  <si>
    <t>ปัจจุบันเป็นนักบริหารงานสาธารณสุข</t>
  </si>
  <si>
    <t>เปลี่ยนชื่อมาเป็นนางธัญญชล โกมล หรือไม่</t>
  </si>
  <si>
    <t>เปลี่ยนชื่อเป็นนางสาวปุณญดา ภัทรวัฒน์ดำรง หรือไม่</t>
  </si>
  <si>
    <t>เบญจมาศ</t>
  </si>
  <si>
    <t>วิเศษคุณ</t>
  </si>
  <si>
    <t>นักวิชาการสาธารณสุข</t>
  </si>
  <si>
    <t>อบต.ท่าผา</t>
  </si>
  <si>
    <t>อนุพล</t>
  </si>
  <si>
    <t>เขื่อนยัง</t>
  </si>
  <si>
    <t>หน.สถานีอนามัย</t>
  </si>
  <si>
    <t>อบต.ปางตาไว</t>
  </si>
  <si>
    <t>รพ.สต.คลองปลาสร้อย</t>
  </si>
  <si>
    <t>รพ.สต.เพชรเจริญ</t>
  </si>
  <si>
    <t>2 ต.ค. 55</t>
  </si>
  <si>
    <t>สาธารณสุขศาสตรบัณฑิต/มหาบัณฑิต</t>
  </si>
  <si>
    <t>วารินทร์</t>
  </si>
  <si>
    <t>7วช</t>
  </si>
  <si>
    <t>สมเกียรติ</t>
  </si>
  <si>
    <t>พลอยไป</t>
  </si>
  <si>
    <t>พยาบาลศาสตรบัณฑิต/และการพยาบาลเฉพาะทาง</t>
  </si>
  <si>
    <t>ประกาศนียบัตรสาธารณสุขศาสตร์/วท.บ.</t>
  </si>
  <si>
    <t>พรสวรรค์</t>
  </si>
  <si>
    <t>ภูมี</t>
  </si>
  <si>
    <t>วัฒนา</t>
  </si>
  <si>
    <t>ละลี</t>
  </si>
  <si>
    <t>ชลบุรี</t>
  </si>
  <si>
    <t>รุ่งโรจน์</t>
  </si>
  <si>
    <t>ชินธนเศรษฐ์</t>
  </si>
  <si>
    <t>ธารินี</t>
  </si>
  <si>
    <t>หอมหวล</t>
  </si>
  <si>
    <t>ทม.หนองปรือ</t>
  </si>
  <si>
    <t>รพ.สต.บ้านมาบประชัน</t>
  </si>
  <si>
    <t>ประกาศนียบัตรพยาบาลศาสตร์และผดุงครรภ์ชั้น 1</t>
  </si>
  <si>
    <t>ค่าตอบแทนบุคลากรรัฐ</t>
  </si>
  <si>
    <t>วีรชัย</t>
  </si>
  <si>
    <t>ใหม่โม่ง</t>
  </si>
  <si>
    <t>เรวัตร</t>
  </si>
  <si>
    <t>มีใจมั่นคง</t>
  </si>
  <si>
    <t>บุญรัตน์</t>
  </si>
  <si>
    <t>เรือนคำ</t>
  </si>
  <si>
    <t>ผอ.รพ.สต.</t>
  </si>
  <si>
    <t>จพง.สาธารณสุข</t>
  </si>
  <si>
    <t>อบต.แม่ตื่น</t>
  </si>
  <si>
    <t>ทต.ท่าสายลวด</t>
  </si>
  <si>
    <t>ชัยสวัสดิ์</t>
  </si>
  <si>
    <t>อินทร์วงศ์</t>
  </si>
  <si>
    <t>จันทร์แรม</t>
  </si>
  <si>
    <t>ใจวัง</t>
  </si>
  <si>
    <t>รพ.สต.คำหวัน</t>
  </si>
  <si>
    <t>รพ.สต.ท่าสายลวด</t>
  </si>
  <si>
    <t>ป.ทันตสาธารณสุข</t>
  </si>
  <si>
    <t>น่าน</t>
  </si>
  <si>
    <t>ยุพิน</t>
  </si>
  <si>
    <t>แสนยะเสนีย์</t>
  </si>
  <si>
    <t>กนกวรรณ</t>
  </si>
  <si>
    <t>นิลคง</t>
  </si>
  <si>
    <t>สมพงษ์</t>
  </si>
  <si>
    <t>ภัทรเคหะ</t>
  </si>
  <si>
    <t>เกษร</t>
  </si>
  <si>
    <t>อะทะไชย</t>
  </si>
  <si>
    <t>พิสมัย</t>
  </si>
  <si>
    <t>กัตติยา</t>
  </si>
  <si>
    <t>พัทธนันท์</t>
  </si>
  <si>
    <t>พันธยอด</t>
  </si>
  <si>
    <t>บัวพิศ</t>
  </si>
  <si>
    <t>ธันะจักร์</t>
  </si>
  <si>
    <t>พิทยา</t>
  </si>
  <si>
    <t>เวียงนาแก้ว</t>
  </si>
  <si>
    <t>วารุณี</t>
  </si>
  <si>
    <t>วงศ์เหนือน่าน</t>
  </si>
  <si>
    <t>ณัฐกิตติ์</t>
  </si>
  <si>
    <t>สุทธหลวง</t>
  </si>
  <si>
    <t>รัตน์มณี</t>
  </si>
  <si>
    <t>ศิริ</t>
  </si>
  <si>
    <t>พนักงานช่วยเหลือคนไข้</t>
  </si>
  <si>
    <t>7ว</t>
  </si>
  <si>
    <t>ส1</t>
  </si>
  <si>
    <t>อบต.ฝายแก้ว</t>
  </si>
  <si>
    <t>รพ.สต.บุปผาราม</t>
  </si>
  <si>
    <t>รพ.สต.ฝายแก้ว</t>
  </si>
  <si>
    <t>สสช.บ้านดงป่า</t>
  </si>
  <si>
    <t>สาธารณสุขศาสตร์/บริหารสาธารณสุข</t>
  </si>
  <si>
    <t>บริหารสาธารณสุข</t>
  </si>
  <si>
    <t>สาธารณสุขศาสตร์</t>
  </si>
  <si>
    <t>พยาบาลศาสตร์</t>
  </si>
  <si>
    <t>สาธารณสุขศาสตร์/วทบ.สุขศึกษา</t>
  </si>
  <si>
    <t>สาธารณสุขศาสตรมหาบัณฑิต</t>
  </si>
  <si>
    <t>พิษณุโลก</t>
  </si>
  <si>
    <t>ศักดิ์ชาย</t>
  </si>
  <si>
    <t>วิชญ์สันต์กุล</t>
  </si>
  <si>
    <t>ณิชมล</t>
  </si>
  <si>
    <t>ธรรมโณ</t>
  </si>
  <si>
    <t>พิกุล</t>
  </si>
  <si>
    <t>เอโหย่</t>
  </si>
  <si>
    <t>อบต.สมอแข</t>
  </si>
  <si>
    <t>รพ.สต.สมอแข</t>
  </si>
  <si>
    <t>ครุศาสตรบัณฑิต</t>
  </si>
  <si>
    <t>ประกาศนียบัตรทันตาภิบาล</t>
  </si>
  <si>
    <t>ธนวัฒน์</t>
  </si>
  <si>
    <t>ศรีคง</t>
  </si>
  <si>
    <t>เพ็ญศรี</t>
  </si>
  <si>
    <t>ขำสุนธร</t>
  </si>
  <si>
    <t>มรกต</t>
  </si>
  <si>
    <t>จันทร์ดาสุด</t>
  </si>
  <si>
    <t>ปริยาภรณ์</t>
  </si>
  <si>
    <t>สาฤทธิชัย</t>
  </si>
  <si>
    <t>ส้มเช้า</t>
  </si>
  <si>
    <t>แซ่เจ็ง</t>
  </si>
  <si>
    <t>พรรณวดี</t>
  </si>
  <si>
    <t>รุ่งเรือง</t>
  </si>
  <si>
    <t>ทต.บ้านฆ้อง</t>
  </si>
  <si>
    <t>ทต.หลุมดิน</t>
  </si>
  <si>
    <t>รพ.สต.บ้านเก่า</t>
  </si>
  <si>
    <t>รพ.สต.หลุมดิน</t>
  </si>
  <si>
    <t>สาธารณสุขศาสตรบัณฑิต(บริหารสาธารณสุข)</t>
  </si>
  <si>
    <t>วทบ.</t>
  </si>
  <si>
    <t>พยาบาลศาสตร์และสาธารณสุขศาสตร์</t>
  </si>
  <si>
    <t>วทบ.(สุขศึกษา)</t>
  </si>
  <si>
    <t>สุชีลา</t>
  </si>
  <si>
    <t>พลไสย์</t>
  </si>
  <si>
    <t>สภาพไทย</t>
  </si>
  <si>
    <t>อบต.เขาสมอคอน</t>
  </si>
  <si>
    <t>รพ.สต.บ้านเขาสมอคอน</t>
  </si>
  <si>
    <t>เกษียณ 1 ต.ค. 55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</si>
</sst>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[$-409]dddd\,\ mmmm\ dd\,\ yyyy"/>
    <numFmt numFmtId="169" formatCode="[$-409]h:mm:ss\ AM/PM"/>
    <numFmt numFmtId="170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u val="single"/>
      <sz val="16"/>
      <name val="DilleniaUPC"/>
      <family val="1"/>
    </font>
    <font>
      <sz val="16"/>
      <name val="DilleniaUPC"/>
      <family val="1"/>
    </font>
    <font>
      <sz val="16"/>
      <name val="Arial"/>
      <family val="0"/>
    </font>
    <font>
      <sz val="16"/>
      <color indexed="12"/>
      <name val="DilleniaUPC"/>
      <family val="1"/>
    </font>
    <font>
      <sz val="16"/>
      <color indexed="61"/>
      <name val="DilleniaUPC"/>
      <family val="1"/>
    </font>
    <font>
      <sz val="16"/>
      <color indexed="14"/>
      <name val="DilleniaUPC"/>
      <family val="1"/>
    </font>
    <font>
      <sz val="16"/>
      <color indexed="10"/>
      <name val="DilleniaUPC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170" fontId="3" fillId="0" borderId="5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170" fontId="5" fillId="0" borderId="5" xfId="0" applyNumberFormat="1" applyFont="1" applyBorder="1" applyAlignment="1">
      <alignment/>
    </xf>
    <xf numFmtId="170" fontId="5" fillId="0" borderId="9" xfId="0" applyNumberFormat="1" applyFont="1" applyBorder="1" applyAlignment="1">
      <alignment/>
    </xf>
    <xf numFmtId="170" fontId="6" fillId="0" borderId="1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170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5" xfId="0" applyFont="1" applyBorder="1" applyAlignment="1">
      <alignment horizontal="left"/>
    </xf>
    <xf numFmtId="170" fontId="8" fillId="0" borderId="5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 horizontal="left"/>
    </xf>
    <xf numFmtId="4" fontId="5" fillId="0" borderId="5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5"/>
  <sheetViews>
    <sheetView tabSelected="1" workbookViewId="0" topLeftCell="P1">
      <selection activeCell="AB6" sqref="AB6"/>
    </sheetView>
  </sheetViews>
  <sheetFormatPr defaultColWidth="9.140625" defaultRowHeight="12.75"/>
  <cols>
    <col min="1" max="1" width="6.8515625" style="19" customWidth="1"/>
    <col min="2" max="2" width="17.140625" style="2" customWidth="1"/>
    <col min="3" max="3" width="7.421875" style="9" customWidth="1"/>
    <col min="4" max="4" width="13.140625" style="9" customWidth="1"/>
    <col min="5" max="5" width="17.421875" style="9" customWidth="1"/>
    <col min="6" max="6" width="19.8515625" style="2" hidden="1" customWidth="1"/>
    <col min="7" max="7" width="10.8515625" style="15" bestFit="1" customWidth="1"/>
    <col min="8" max="8" width="21.421875" style="54" bestFit="1" customWidth="1"/>
    <col min="9" max="9" width="20.57421875" style="2" bestFit="1" customWidth="1"/>
    <col min="10" max="10" width="4.57421875" style="19" customWidth="1"/>
    <col min="11" max="11" width="8.00390625" style="19" bestFit="1" customWidth="1"/>
    <col min="12" max="12" width="5.8515625" style="19" bestFit="1" customWidth="1"/>
    <col min="13" max="13" width="17.28125" style="2" customWidth="1"/>
    <col min="14" max="14" width="26.28125" style="2" bestFit="1" customWidth="1"/>
    <col min="15" max="15" width="4.7109375" style="2" bestFit="1" customWidth="1"/>
    <col min="16" max="16" width="9.140625" style="2" customWidth="1"/>
    <col min="17" max="17" width="15.421875" style="2" customWidth="1"/>
    <col min="18" max="18" width="14.7109375" style="2" customWidth="1"/>
    <col min="19" max="19" width="14.140625" style="2" customWidth="1"/>
    <col min="20" max="20" width="18.7109375" style="2" hidden="1" customWidth="1"/>
    <col min="21" max="21" width="32.421875" style="2" customWidth="1"/>
    <col min="22" max="22" width="15.8515625" style="42" customWidth="1"/>
    <col min="23" max="23" width="17.28125" style="43" customWidth="1"/>
    <col min="24" max="24" width="14.7109375" style="43" customWidth="1"/>
    <col min="25" max="25" width="12.7109375" style="43" customWidth="1"/>
    <col min="26" max="26" width="15.421875" style="43" customWidth="1"/>
    <col min="27" max="27" width="14.7109375" style="2" customWidth="1"/>
    <col min="28" max="28" width="10.140625" style="2" customWidth="1"/>
    <col min="29" max="16384" width="9.140625" style="2" customWidth="1"/>
  </cols>
  <sheetData>
    <row r="1" spans="2:27" ht="23.25">
      <c r="B1" s="78" t="s">
        <v>16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2:27" ht="23.25">
      <c r="B2" s="78" t="s">
        <v>17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</row>
    <row r="3" spans="3:27" ht="23.25">
      <c r="C3" s="2"/>
      <c r="D3" s="2"/>
      <c r="E3" s="2"/>
      <c r="F3" s="1"/>
      <c r="G3" s="11"/>
      <c r="H3" s="4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0"/>
      <c r="W3" s="31"/>
      <c r="X3" s="31"/>
      <c r="Y3" s="31"/>
      <c r="Z3" s="31"/>
      <c r="AA3" s="1"/>
    </row>
    <row r="4" spans="1:27" ht="23.25">
      <c r="A4" s="3" t="s">
        <v>21</v>
      </c>
      <c r="B4" s="3" t="s">
        <v>18</v>
      </c>
      <c r="C4" s="76" t="s">
        <v>0</v>
      </c>
      <c r="D4" s="77"/>
      <c r="E4" s="77"/>
      <c r="F4" s="4"/>
      <c r="G4" s="13" t="s">
        <v>26</v>
      </c>
      <c r="H4" s="48" t="s">
        <v>29</v>
      </c>
      <c r="I4" s="3" t="s">
        <v>1</v>
      </c>
      <c r="J4" s="3" t="s">
        <v>12</v>
      </c>
      <c r="K4" s="3" t="s">
        <v>292</v>
      </c>
      <c r="L4" s="3" t="s">
        <v>293</v>
      </c>
      <c r="M4" s="3" t="s">
        <v>2</v>
      </c>
      <c r="N4" s="3" t="s">
        <v>19</v>
      </c>
      <c r="O4" s="3" t="s">
        <v>27</v>
      </c>
      <c r="P4" s="3" t="s">
        <v>28</v>
      </c>
      <c r="Q4" s="3" t="s">
        <v>3</v>
      </c>
      <c r="R4" s="3" t="s">
        <v>5</v>
      </c>
      <c r="S4" s="3" t="s">
        <v>11</v>
      </c>
      <c r="T4" s="3" t="s">
        <v>4</v>
      </c>
      <c r="U4" s="3" t="s">
        <v>7</v>
      </c>
      <c r="V4" s="32" t="s">
        <v>6</v>
      </c>
      <c r="W4" s="33" t="s">
        <v>388</v>
      </c>
      <c r="X4" s="33" t="s">
        <v>252</v>
      </c>
      <c r="Y4" s="33" t="s">
        <v>9</v>
      </c>
      <c r="Z4" s="33" t="s">
        <v>10</v>
      </c>
      <c r="AA4" s="3" t="s">
        <v>13</v>
      </c>
    </row>
    <row r="5" spans="1:28" s="64" customFormat="1" ht="23.25">
      <c r="A5" s="56">
        <v>1</v>
      </c>
      <c r="B5" s="57" t="s">
        <v>22</v>
      </c>
      <c r="C5" s="58" t="s">
        <v>23</v>
      </c>
      <c r="D5" s="59" t="s">
        <v>24</v>
      </c>
      <c r="E5" s="59" t="s">
        <v>25</v>
      </c>
      <c r="F5" s="79"/>
      <c r="G5" s="56">
        <v>38451</v>
      </c>
      <c r="H5" s="61" t="s">
        <v>30</v>
      </c>
      <c r="I5" s="56" t="s">
        <v>91</v>
      </c>
      <c r="J5" s="56">
        <v>7</v>
      </c>
      <c r="K5" s="56">
        <v>1</v>
      </c>
      <c r="L5" s="56"/>
      <c r="M5" s="61" t="s">
        <v>31</v>
      </c>
      <c r="N5" s="56" t="s">
        <v>32</v>
      </c>
      <c r="O5" s="56">
        <v>56</v>
      </c>
      <c r="P5" s="56">
        <v>32</v>
      </c>
      <c r="Q5" s="56"/>
      <c r="R5" s="56"/>
      <c r="S5" s="56" t="s">
        <v>33</v>
      </c>
      <c r="T5" s="56"/>
      <c r="U5" s="56" t="s">
        <v>34</v>
      </c>
      <c r="V5" s="62">
        <v>33020</v>
      </c>
      <c r="W5" s="63">
        <v>0</v>
      </c>
      <c r="X5" s="63">
        <v>0</v>
      </c>
      <c r="Y5" s="63">
        <v>0</v>
      </c>
      <c r="Z5" s="63">
        <v>0</v>
      </c>
      <c r="AA5" s="56" t="s">
        <v>20</v>
      </c>
      <c r="AB5" s="64" t="s">
        <v>556</v>
      </c>
    </row>
    <row r="6" spans="1:27" ht="23.25">
      <c r="A6" s="16">
        <v>2</v>
      </c>
      <c r="B6" s="7" t="s">
        <v>22</v>
      </c>
      <c r="C6" s="8" t="s">
        <v>14</v>
      </c>
      <c r="D6" s="9" t="s">
        <v>35</v>
      </c>
      <c r="E6" s="9" t="s">
        <v>36</v>
      </c>
      <c r="F6" s="10"/>
      <c r="G6" s="14">
        <v>38417</v>
      </c>
      <c r="H6" s="49" t="s">
        <v>37</v>
      </c>
      <c r="I6" s="12" t="s">
        <v>37</v>
      </c>
      <c r="J6" s="16">
        <v>7</v>
      </c>
      <c r="K6" s="16">
        <v>1</v>
      </c>
      <c r="L6" s="16"/>
      <c r="M6" s="7" t="s">
        <v>31</v>
      </c>
      <c r="N6" s="7" t="s">
        <v>32</v>
      </c>
      <c r="O6" s="7">
        <v>39</v>
      </c>
      <c r="P6" s="7">
        <v>17</v>
      </c>
      <c r="Q6" s="7"/>
      <c r="R6" s="7"/>
      <c r="S6" s="7" t="s">
        <v>33</v>
      </c>
      <c r="T6" s="7"/>
      <c r="U6" s="7" t="s">
        <v>38</v>
      </c>
      <c r="V6" s="34">
        <v>22860</v>
      </c>
      <c r="W6" s="35">
        <v>0</v>
      </c>
      <c r="X6" s="35">
        <v>0</v>
      </c>
      <c r="Y6" s="35">
        <v>0</v>
      </c>
      <c r="Z6" s="35">
        <v>0</v>
      </c>
      <c r="AA6" s="16" t="s">
        <v>20</v>
      </c>
    </row>
    <row r="7" spans="1:27" ht="23.25">
      <c r="A7" s="16">
        <v>3</v>
      </c>
      <c r="B7" s="7" t="s">
        <v>22</v>
      </c>
      <c r="C7" s="8" t="s">
        <v>23</v>
      </c>
      <c r="D7" s="9" t="s">
        <v>39</v>
      </c>
      <c r="E7" s="9" t="s">
        <v>40</v>
      </c>
      <c r="F7" s="10"/>
      <c r="G7" s="14">
        <v>38419</v>
      </c>
      <c r="H7" s="49" t="s">
        <v>57</v>
      </c>
      <c r="I7" s="12" t="s">
        <v>57</v>
      </c>
      <c r="J7" s="16">
        <v>6</v>
      </c>
      <c r="K7" s="16">
        <v>1</v>
      </c>
      <c r="L7" s="16"/>
      <c r="M7" s="7" t="s">
        <v>31</v>
      </c>
      <c r="N7" s="7" t="s">
        <v>32</v>
      </c>
      <c r="O7" s="7">
        <v>36</v>
      </c>
      <c r="P7" s="7">
        <v>13</v>
      </c>
      <c r="Q7" s="7"/>
      <c r="R7" s="7"/>
      <c r="S7" s="7" t="s">
        <v>33</v>
      </c>
      <c r="T7" s="7"/>
      <c r="U7" s="7" t="s">
        <v>42</v>
      </c>
      <c r="V7" s="34">
        <v>14330</v>
      </c>
      <c r="W7" s="35">
        <v>0</v>
      </c>
      <c r="X7" s="35">
        <v>0</v>
      </c>
      <c r="Y7" s="35">
        <v>0</v>
      </c>
      <c r="Z7" s="35">
        <v>0</v>
      </c>
      <c r="AA7" s="16" t="s">
        <v>20</v>
      </c>
    </row>
    <row r="8" spans="1:27" ht="23.25">
      <c r="A8" s="16">
        <v>4</v>
      </c>
      <c r="B8" s="7" t="s">
        <v>22</v>
      </c>
      <c r="C8" s="8" t="s">
        <v>23</v>
      </c>
      <c r="D8" s="9" t="s">
        <v>43</v>
      </c>
      <c r="E8" s="9" t="s">
        <v>44</v>
      </c>
      <c r="F8" s="10"/>
      <c r="G8" s="14">
        <v>59281</v>
      </c>
      <c r="H8" s="49" t="s">
        <v>58</v>
      </c>
      <c r="I8" s="12" t="s">
        <v>58</v>
      </c>
      <c r="J8" s="16">
        <v>5</v>
      </c>
      <c r="K8" s="16">
        <v>1</v>
      </c>
      <c r="L8" s="16"/>
      <c r="M8" s="7" t="s">
        <v>31</v>
      </c>
      <c r="N8" s="7" t="s">
        <v>32</v>
      </c>
      <c r="O8" s="7">
        <v>40</v>
      </c>
      <c r="P8" s="7">
        <v>12</v>
      </c>
      <c r="Q8" s="7"/>
      <c r="R8" s="7"/>
      <c r="S8" s="7" t="s">
        <v>33</v>
      </c>
      <c r="T8" s="7"/>
      <c r="U8" s="7" t="s">
        <v>45</v>
      </c>
      <c r="V8" s="34">
        <v>12220</v>
      </c>
      <c r="W8" s="35">
        <v>0</v>
      </c>
      <c r="X8" s="35">
        <v>0</v>
      </c>
      <c r="Y8" s="35">
        <v>0</v>
      </c>
      <c r="Z8" s="35">
        <v>0</v>
      </c>
      <c r="AA8" s="16" t="s">
        <v>20</v>
      </c>
    </row>
    <row r="9" spans="1:27" ht="23.25">
      <c r="A9" s="16">
        <v>5</v>
      </c>
      <c r="B9" s="7" t="s">
        <v>22</v>
      </c>
      <c r="C9" s="8" t="s">
        <v>46</v>
      </c>
      <c r="D9" s="9" t="s">
        <v>47</v>
      </c>
      <c r="E9" s="9" t="s">
        <v>48</v>
      </c>
      <c r="F9" s="10"/>
      <c r="G9" s="14">
        <v>9099</v>
      </c>
      <c r="H9" s="49" t="s">
        <v>49</v>
      </c>
      <c r="I9" s="12" t="s">
        <v>49</v>
      </c>
      <c r="J9" s="16" t="s">
        <v>294</v>
      </c>
      <c r="K9" s="16"/>
      <c r="L9" s="16">
        <v>1</v>
      </c>
      <c r="M9" s="7" t="s">
        <v>31</v>
      </c>
      <c r="N9" s="7" t="s">
        <v>32</v>
      </c>
      <c r="O9" s="7" t="s">
        <v>41</v>
      </c>
      <c r="P9" s="7">
        <v>34</v>
      </c>
      <c r="Q9" s="7"/>
      <c r="R9" s="7"/>
      <c r="S9" s="7" t="s">
        <v>33</v>
      </c>
      <c r="T9" s="7"/>
      <c r="U9" s="7" t="s">
        <v>50</v>
      </c>
      <c r="V9" s="34">
        <v>7890</v>
      </c>
      <c r="W9" s="35">
        <v>0</v>
      </c>
      <c r="X9" s="35">
        <v>0</v>
      </c>
      <c r="Y9" s="35">
        <v>0</v>
      </c>
      <c r="Z9" s="35">
        <v>0</v>
      </c>
      <c r="AA9" s="16" t="s">
        <v>20</v>
      </c>
    </row>
    <row r="10" spans="1:27" ht="23.25">
      <c r="A10" s="16"/>
      <c r="B10" s="7"/>
      <c r="C10" s="8"/>
      <c r="F10" s="10"/>
      <c r="G10" s="14"/>
      <c r="H10" s="49"/>
      <c r="I10" s="12"/>
      <c r="J10" s="16"/>
      <c r="K10" s="44">
        <f>SUM(K5:K9)</f>
        <v>4</v>
      </c>
      <c r="L10" s="44">
        <f>SUM(L5:L9)</f>
        <v>1</v>
      </c>
      <c r="M10" s="7"/>
      <c r="N10" s="7"/>
      <c r="O10" s="7"/>
      <c r="P10" s="7"/>
      <c r="Q10" s="7"/>
      <c r="R10" s="7"/>
      <c r="S10" s="7"/>
      <c r="T10" s="7"/>
      <c r="U10" s="7"/>
      <c r="V10" s="36">
        <f>SUM(V5:V9)</f>
        <v>90320</v>
      </c>
      <c r="W10" s="36">
        <f>SUM(W5:W9)</f>
        <v>0</v>
      </c>
      <c r="X10" s="36">
        <f>SUM(X5:X9)</f>
        <v>0</v>
      </c>
      <c r="Y10" s="36">
        <f>SUM(Y5:Y9)</f>
        <v>0</v>
      </c>
      <c r="Z10" s="36">
        <f>SUM(Z5:Z9)</f>
        <v>0</v>
      </c>
      <c r="AA10" s="16"/>
    </row>
    <row r="11" spans="1:27" ht="23.25">
      <c r="A11" s="16">
        <v>1</v>
      </c>
      <c r="B11" s="7" t="s">
        <v>131</v>
      </c>
      <c r="C11" s="8" t="s">
        <v>14</v>
      </c>
      <c r="D11" s="9" t="s">
        <v>132</v>
      </c>
      <c r="E11" s="9" t="s">
        <v>133</v>
      </c>
      <c r="F11" s="10"/>
      <c r="G11" s="14">
        <v>91366</v>
      </c>
      <c r="H11" s="49" t="s">
        <v>57</v>
      </c>
      <c r="I11" s="12" t="s">
        <v>57</v>
      </c>
      <c r="J11" s="16">
        <v>5</v>
      </c>
      <c r="K11" s="16">
        <v>1</v>
      </c>
      <c r="L11" s="16"/>
      <c r="M11" s="7" t="s">
        <v>136</v>
      </c>
      <c r="N11" s="7" t="s">
        <v>137</v>
      </c>
      <c r="O11" s="7">
        <v>29</v>
      </c>
      <c r="P11" s="7">
        <v>9</v>
      </c>
      <c r="Q11" s="7"/>
      <c r="R11" s="7"/>
      <c r="S11" s="7" t="s">
        <v>33</v>
      </c>
      <c r="T11" s="7"/>
      <c r="U11" s="7" t="s">
        <v>84</v>
      </c>
      <c r="V11" s="34">
        <v>11930</v>
      </c>
      <c r="W11" s="35">
        <v>0</v>
      </c>
      <c r="X11" s="35">
        <v>0</v>
      </c>
      <c r="Y11" s="35">
        <v>0</v>
      </c>
      <c r="Z11" s="35">
        <v>0</v>
      </c>
      <c r="AA11" s="16" t="s">
        <v>20</v>
      </c>
    </row>
    <row r="12" spans="1:27" ht="23.25">
      <c r="A12" s="16">
        <v>2</v>
      </c>
      <c r="B12" s="7" t="s">
        <v>131</v>
      </c>
      <c r="C12" s="8" t="s">
        <v>23</v>
      </c>
      <c r="D12" s="9" t="s">
        <v>134</v>
      </c>
      <c r="E12" s="9" t="s">
        <v>135</v>
      </c>
      <c r="F12" s="10"/>
      <c r="G12" s="14">
        <v>91389</v>
      </c>
      <c r="H12" s="49" t="s">
        <v>37</v>
      </c>
      <c r="I12" s="12" t="s">
        <v>37</v>
      </c>
      <c r="J12" s="16">
        <v>7</v>
      </c>
      <c r="K12" s="16">
        <v>1</v>
      </c>
      <c r="L12" s="16"/>
      <c r="M12" s="7" t="s">
        <v>136</v>
      </c>
      <c r="N12" s="7" t="s">
        <v>137</v>
      </c>
      <c r="O12" s="7">
        <v>43</v>
      </c>
      <c r="P12" s="7">
        <v>23</v>
      </c>
      <c r="Q12" s="7"/>
      <c r="R12" s="7"/>
      <c r="S12" s="7" t="s">
        <v>33</v>
      </c>
      <c r="T12" s="7"/>
      <c r="U12" s="7" t="s">
        <v>107</v>
      </c>
      <c r="V12" s="34">
        <v>23320</v>
      </c>
      <c r="W12" s="35">
        <v>0</v>
      </c>
      <c r="X12" s="35">
        <v>0</v>
      </c>
      <c r="Y12" s="35">
        <v>0</v>
      </c>
      <c r="Z12" s="35">
        <v>0</v>
      </c>
      <c r="AA12" s="16" t="s">
        <v>20</v>
      </c>
    </row>
    <row r="13" spans="1:27" s="64" customFormat="1" ht="23.25">
      <c r="A13" s="56"/>
      <c r="B13" s="57" t="s">
        <v>131</v>
      </c>
      <c r="C13" s="58" t="s">
        <v>46</v>
      </c>
      <c r="D13" s="59" t="s">
        <v>393</v>
      </c>
      <c r="E13" s="59" t="s">
        <v>394</v>
      </c>
      <c r="F13" s="60"/>
      <c r="G13" s="56"/>
      <c r="H13" s="61" t="s">
        <v>103</v>
      </c>
      <c r="I13" s="57" t="s">
        <v>103</v>
      </c>
      <c r="J13" s="56">
        <v>3</v>
      </c>
      <c r="K13" s="56">
        <v>1</v>
      </c>
      <c r="L13" s="56"/>
      <c r="M13" s="57" t="s">
        <v>136</v>
      </c>
      <c r="N13" s="57" t="s">
        <v>392</v>
      </c>
      <c r="O13" s="57"/>
      <c r="P13" s="57"/>
      <c r="Q13" s="57"/>
      <c r="R13" s="57" t="s">
        <v>387</v>
      </c>
      <c r="S13" s="57"/>
      <c r="T13" s="57"/>
      <c r="U13" s="57" t="s">
        <v>108</v>
      </c>
      <c r="V13" s="62">
        <v>7940</v>
      </c>
      <c r="W13" s="63">
        <v>1500</v>
      </c>
      <c r="X13" s="63">
        <v>1000</v>
      </c>
      <c r="Y13" s="63" t="s">
        <v>389</v>
      </c>
      <c r="Z13" s="63">
        <v>1200</v>
      </c>
      <c r="AA13" s="56" t="s">
        <v>390</v>
      </c>
    </row>
    <row r="14" spans="1:27" ht="23.25">
      <c r="A14" s="16">
        <v>3</v>
      </c>
      <c r="B14" s="7" t="s">
        <v>131</v>
      </c>
      <c r="C14" s="8" t="s">
        <v>14</v>
      </c>
      <c r="D14" s="9" t="s">
        <v>138</v>
      </c>
      <c r="E14" s="10" t="s">
        <v>135</v>
      </c>
      <c r="F14" s="7"/>
      <c r="G14" s="14">
        <v>91367</v>
      </c>
      <c r="H14" s="49" t="s">
        <v>30</v>
      </c>
      <c r="I14" s="7" t="s">
        <v>91</v>
      </c>
      <c r="J14" s="16">
        <v>6</v>
      </c>
      <c r="K14" s="16">
        <v>1</v>
      </c>
      <c r="L14" s="16"/>
      <c r="M14" s="7" t="s">
        <v>136</v>
      </c>
      <c r="N14" s="7" t="s">
        <v>139</v>
      </c>
      <c r="O14" s="7">
        <v>45</v>
      </c>
      <c r="P14" s="7">
        <v>25</v>
      </c>
      <c r="Q14" s="7"/>
      <c r="R14" s="7"/>
      <c r="S14" s="7" t="s">
        <v>33</v>
      </c>
      <c r="T14" s="7"/>
      <c r="U14" s="7" t="s">
        <v>140</v>
      </c>
      <c r="V14" s="34">
        <v>24870</v>
      </c>
      <c r="W14" s="35">
        <v>0</v>
      </c>
      <c r="X14" s="35">
        <v>0</v>
      </c>
      <c r="Y14" s="35">
        <v>0</v>
      </c>
      <c r="Z14" s="35">
        <v>0</v>
      </c>
      <c r="AA14" s="16" t="s">
        <v>20</v>
      </c>
    </row>
    <row r="15" spans="1:27" s="64" customFormat="1" ht="23.25">
      <c r="A15" s="56"/>
      <c r="B15" s="57" t="s">
        <v>131</v>
      </c>
      <c r="C15" s="58" t="s">
        <v>23</v>
      </c>
      <c r="D15" s="59" t="s">
        <v>385</v>
      </c>
      <c r="E15" s="60" t="s">
        <v>386</v>
      </c>
      <c r="F15" s="57"/>
      <c r="G15" s="56"/>
      <c r="H15" s="61" t="s">
        <v>103</v>
      </c>
      <c r="I15" s="57" t="s">
        <v>103</v>
      </c>
      <c r="J15" s="56">
        <v>3</v>
      </c>
      <c r="K15" s="56">
        <v>1</v>
      </c>
      <c r="L15" s="56"/>
      <c r="M15" s="57" t="s">
        <v>136</v>
      </c>
      <c r="N15" s="57" t="s">
        <v>391</v>
      </c>
      <c r="O15" s="57"/>
      <c r="P15" s="57"/>
      <c r="Q15" s="57"/>
      <c r="R15" s="7" t="s">
        <v>387</v>
      </c>
      <c r="S15" s="57"/>
      <c r="T15" s="57"/>
      <c r="U15" s="57" t="s">
        <v>108</v>
      </c>
      <c r="V15" s="62">
        <v>7940</v>
      </c>
      <c r="W15" s="63">
        <v>1500</v>
      </c>
      <c r="X15" s="63">
        <v>1500</v>
      </c>
      <c r="Y15" s="63" t="s">
        <v>389</v>
      </c>
      <c r="Z15" s="63">
        <v>1200</v>
      </c>
      <c r="AA15" s="56" t="s">
        <v>390</v>
      </c>
    </row>
    <row r="16" spans="1:27" s="64" customFormat="1" ht="23.25">
      <c r="A16" s="56"/>
      <c r="B16" s="57" t="s">
        <v>131</v>
      </c>
      <c r="C16" s="58" t="s">
        <v>23</v>
      </c>
      <c r="D16" s="59" t="s">
        <v>395</v>
      </c>
      <c r="E16" s="60" t="s">
        <v>133</v>
      </c>
      <c r="F16" s="57"/>
      <c r="G16" s="56"/>
      <c r="H16" s="61" t="s">
        <v>396</v>
      </c>
      <c r="I16" s="57" t="s">
        <v>396</v>
      </c>
      <c r="J16" s="56" t="s">
        <v>397</v>
      </c>
      <c r="K16" s="56">
        <v>1</v>
      </c>
      <c r="L16" s="56"/>
      <c r="M16" s="57" t="s">
        <v>136</v>
      </c>
      <c r="N16" s="57"/>
      <c r="O16" s="57"/>
      <c r="P16" s="57"/>
      <c r="Q16" s="57"/>
      <c r="R16" s="7" t="s">
        <v>398</v>
      </c>
      <c r="S16" s="57" t="s">
        <v>399</v>
      </c>
      <c r="T16" s="57"/>
      <c r="U16" s="57" t="s">
        <v>400</v>
      </c>
      <c r="V16" s="62">
        <v>16190</v>
      </c>
      <c r="W16" s="63"/>
      <c r="X16" s="63"/>
      <c r="Y16" s="63" t="s">
        <v>389</v>
      </c>
      <c r="Z16" s="63">
        <v>900</v>
      </c>
      <c r="AA16" s="56" t="s">
        <v>390</v>
      </c>
    </row>
    <row r="17" spans="1:27" ht="23.25">
      <c r="A17" s="16"/>
      <c r="B17" s="7"/>
      <c r="C17" s="8"/>
      <c r="E17" s="10"/>
      <c r="F17" s="7"/>
      <c r="G17" s="14"/>
      <c r="H17" s="49"/>
      <c r="I17" s="7"/>
      <c r="J17" s="16"/>
      <c r="K17" s="44">
        <f>SUM(K11:K16)</f>
        <v>6</v>
      </c>
      <c r="L17" s="44">
        <f>SUM(L11:L14)</f>
        <v>0</v>
      </c>
      <c r="M17" s="7"/>
      <c r="N17" s="7"/>
      <c r="O17" s="7"/>
      <c r="P17" s="7"/>
      <c r="Q17" s="7"/>
      <c r="R17" s="7"/>
      <c r="S17" s="7"/>
      <c r="T17" s="7"/>
      <c r="U17" s="7"/>
      <c r="V17" s="36">
        <f>SUM(V11:V16)</f>
        <v>92190</v>
      </c>
      <c r="W17" s="36">
        <f>SUM(W11:W15)</f>
        <v>3000</v>
      </c>
      <c r="X17" s="36">
        <f>SUM(X11:X15)</f>
        <v>2500</v>
      </c>
      <c r="Y17" s="36">
        <f>SUM(Y11:Y14)</f>
        <v>0</v>
      </c>
      <c r="Z17" s="36">
        <f>SUM(Z11:Z16)</f>
        <v>3300</v>
      </c>
      <c r="AA17" s="16"/>
    </row>
    <row r="18" spans="1:28" ht="23.25">
      <c r="A18" s="16">
        <v>1</v>
      </c>
      <c r="B18" s="7" t="s">
        <v>100</v>
      </c>
      <c r="C18" s="8" t="s">
        <v>23</v>
      </c>
      <c r="D18" s="9" t="s">
        <v>101</v>
      </c>
      <c r="E18" s="10" t="s">
        <v>102</v>
      </c>
      <c r="F18" s="7"/>
      <c r="G18" s="14">
        <v>27724</v>
      </c>
      <c r="H18" s="49" t="s">
        <v>30</v>
      </c>
      <c r="I18" s="7" t="s">
        <v>91</v>
      </c>
      <c r="J18" s="16">
        <v>6</v>
      </c>
      <c r="K18" s="16">
        <v>1</v>
      </c>
      <c r="L18" s="16"/>
      <c r="M18" s="7" t="s">
        <v>105</v>
      </c>
      <c r="N18" s="7" t="s">
        <v>106</v>
      </c>
      <c r="O18" s="7">
        <v>51</v>
      </c>
      <c r="P18" s="7">
        <v>30</v>
      </c>
      <c r="Q18" s="7"/>
      <c r="R18" s="7"/>
      <c r="S18" s="7" t="s">
        <v>33</v>
      </c>
      <c r="T18" s="7"/>
      <c r="U18" s="7" t="s">
        <v>107</v>
      </c>
      <c r="V18" s="34">
        <v>27500</v>
      </c>
      <c r="W18" s="35">
        <v>0</v>
      </c>
      <c r="X18" s="35">
        <v>0</v>
      </c>
      <c r="Y18" s="35">
        <v>0</v>
      </c>
      <c r="Z18" s="35">
        <v>0</v>
      </c>
      <c r="AA18" s="16" t="s">
        <v>20</v>
      </c>
      <c r="AB18" s="2" t="s">
        <v>295</v>
      </c>
    </row>
    <row r="19" spans="1:28" ht="23.25">
      <c r="A19" s="16">
        <v>2</v>
      </c>
      <c r="B19" s="7" t="s">
        <v>100</v>
      </c>
      <c r="C19" s="8" t="s">
        <v>14</v>
      </c>
      <c r="D19" s="9" t="s">
        <v>109</v>
      </c>
      <c r="E19" s="10" t="s">
        <v>110</v>
      </c>
      <c r="F19" s="7"/>
      <c r="G19" s="14">
        <v>27725</v>
      </c>
      <c r="H19" s="49" t="s">
        <v>37</v>
      </c>
      <c r="I19" s="12" t="s">
        <v>37</v>
      </c>
      <c r="J19" s="16">
        <v>5</v>
      </c>
      <c r="K19" s="16">
        <v>1</v>
      </c>
      <c r="L19" s="16"/>
      <c r="M19" s="7" t="s">
        <v>105</v>
      </c>
      <c r="N19" s="7" t="s">
        <v>106</v>
      </c>
      <c r="O19" s="7">
        <v>44</v>
      </c>
      <c r="P19" s="7">
        <v>22</v>
      </c>
      <c r="Q19" s="7"/>
      <c r="R19" s="7"/>
      <c r="S19" s="7" t="s">
        <v>33</v>
      </c>
      <c r="T19" s="7"/>
      <c r="U19" s="7" t="s">
        <v>85</v>
      </c>
      <c r="V19" s="34">
        <v>21520</v>
      </c>
      <c r="W19" s="35">
        <v>0</v>
      </c>
      <c r="X19" s="35">
        <v>0</v>
      </c>
      <c r="Y19" s="35">
        <v>0</v>
      </c>
      <c r="Z19" s="35">
        <v>0</v>
      </c>
      <c r="AA19" s="16" t="s">
        <v>20</v>
      </c>
      <c r="AB19" s="2" t="s">
        <v>295</v>
      </c>
    </row>
    <row r="20" spans="1:28" ht="23.25">
      <c r="A20" s="16">
        <v>3</v>
      </c>
      <c r="B20" s="7" t="s">
        <v>100</v>
      </c>
      <c r="C20" s="8" t="s">
        <v>14</v>
      </c>
      <c r="D20" s="9" t="s">
        <v>111</v>
      </c>
      <c r="E20" s="10" t="s">
        <v>112</v>
      </c>
      <c r="F20" s="7"/>
      <c r="G20" s="14">
        <v>145874</v>
      </c>
      <c r="H20" s="49" t="s">
        <v>103</v>
      </c>
      <c r="I20" s="12" t="s">
        <v>103</v>
      </c>
      <c r="J20" s="16">
        <v>5</v>
      </c>
      <c r="K20" s="16">
        <v>1</v>
      </c>
      <c r="L20" s="16"/>
      <c r="M20" s="7" t="s">
        <v>105</v>
      </c>
      <c r="N20" s="7" t="s">
        <v>106</v>
      </c>
      <c r="O20" s="7">
        <v>29</v>
      </c>
      <c r="P20" s="7">
        <v>3</v>
      </c>
      <c r="Q20" s="7"/>
      <c r="R20" s="7"/>
      <c r="S20" s="7" t="s">
        <v>33</v>
      </c>
      <c r="T20" s="7"/>
      <c r="U20" s="7" t="s">
        <v>108</v>
      </c>
      <c r="V20" s="34">
        <v>11650</v>
      </c>
      <c r="W20" s="35">
        <v>0</v>
      </c>
      <c r="X20" s="35">
        <v>0</v>
      </c>
      <c r="Y20" s="35">
        <v>0</v>
      </c>
      <c r="Z20" s="35">
        <v>0</v>
      </c>
      <c r="AA20" s="16" t="s">
        <v>20</v>
      </c>
      <c r="AB20" s="2" t="s">
        <v>295</v>
      </c>
    </row>
    <row r="21" spans="1:28" ht="23.25">
      <c r="A21" s="16">
        <v>4</v>
      </c>
      <c r="B21" s="7" t="s">
        <v>100</v>
      </c>
      <c r="C21" s="8" t="s">
        <v>23</v>
      </c>
      <c r="D21" s="9" t="s">
        <v>113</v>
      </c>
      <c r="E21" s="10" t="s">
        <v>114</v>
      </c>
      <c r="F21" s="7"/>
      <c r="G21" s="14">
        <v>27129</v>
      </c>
      <c r="H21" s="49" t="s">
        <v>103</v>
      </c>
      <c r="I21" s="12" t="s">
        <v>104</v>
      </c>
      <c r="J21" s="16" t="s">
        <v>158</v>
      </c>
      <c r="K21" s="16">
        <v>1</v>
      </c>
      <c r="L21" s="16"/>
      <c r="M21" s="7" t="s">
        <v>105</v>
      </c>
      <c r="N21" s="7" t="s">
        <v>106</v>
      </c>
      <c r="O21" s="7">
        <v>40</v>
      </c>
      <c r="P21" s="7">
        <v>20</v>
      </c>
      <c r="Q21" s="7"/>
      <c r="R21" s="7"/>
      <c r="S21" s="7" t="s">
        <v>33</v>
      </c>
      <c r="T21" s="7"/>
      <c r="U21" s="7" t="s">
        <v>108</v>
      </c>
      <c r="V21" s="34">
        <v>23320</v>
      </c>
      <c r="W21" s="35">
        <v>3500</v>
      </c>
      <c r="X21" s="35">
        <v>1500</v>
      </c>
      <c r="Y21" s="35">
        <v>0</v>
      </c>
      <c r="Z21" s="35">
        <v>0</v>
      </c>
      <c r="AA21" s="16" t="s">
        <v>20</v>
      </c>
      <c r="AB21" s="2" t="s">
        <v>295</v>
      </c>
    </row>
    <row r="22" spans="1:28" ht="23.25">
      <c r="A22" s="16">
        <v>5</v>
      </c>
      <c r="B22" s="7" t="s">
        <v>100</v>
      </c>
      <c r="C22" s="8" t="s">
        <v>46</v>
      </c>
      <c r="D22" s="9" t="s">
        <v>115</v>
      </c>
      <c r="E22" s="10" t="s">
        <v>116</v>
      </c>
      <c r="F22" s="7"/>
      <c r="G22" s="14">
        <v>145997</v>
      </c>
      <c r="H22" s="49" t="s">
        <v>37</v>
      </c>
      <c r="I22" s="12" t="s">
        <v>37</v>
      </c>
      <c r="J22" s="16">
        <v>5</v>
      </c>
      <c r="K22" s="16">
        <v>1</v>
      </c>
      <c r="L22" s="16"/>
      <c r="M22" s="7" t="s">
        <v>105</v>
      </c>
      <c r="N22" s="7" t="s">
        <v>106</v>
      </c>
      <c r="O22" s="7">
        <v>29</v>
      </c>
      <c r="P22" s="7">
        <v>9</v>
      </c>
      <c r="Q22" s="7"/>
      <c r="R22" s="7"/>
      <c r="S22" s="7" t="s">
        <v>33</v>
      </c>
      <c r="T22" s="7"/>
      <c r="U22" s="7" t="s">
        <v>85</v>
      </c>
      <c r="V22" s="34">
        <v>12530</v>
      </c>
      <c r="W22" s="35">
        <v>0</v>
      </c>
      <c r="X22" s="35">
        <v>0</v>
      </c>
      <c r="Y22" s="35">
        <v>0</v>
      </c>
      <c r="Z22" s="35">
        <v>0</v>
      </c>
      <c r="AA22" s="16" t="s">
        <v>20</v>
      </c>
      <c r="AB22" s="2" t="s">
        <v>295</v>
      </c>
    </row>
    <row r="23" spans="1:27" ht="23.25">
      <c r="A23" s="16"/>
      <c r="B23" s="7"/>
      <c r="C23" s="8"/>
      <c r="E23" s="10"/>
      <c r="F23" s="7"/>
      <c r="G23" s="14"/>
      <c r="H23" s="49"/>
      <c r="I23" s="12"/>
      <c r="J23" s="16"/>
      <c r="K23" s="44">
        <f>SUM(K18:K22)</f>
        <v>5</v>
      </c>
      <c r="L23" s="44">
        <f>SUM(L18:L22)</f>
        <v>0</v>
      </c>
      <c r="M23" s="7"/>
      <c r="N23" s="7"/>
      <c r="O23" s="7"/>
      <c r="P23" s="7"/>
      <c r="Q23" s="7"/>
      <c r="R23" s="7"/>
      <c r="S23" s="7"/>
      <c r="T23" s="7"/>
      <c r="U23" s="7"/>
      <c r="V23" s="36">
        <f>SUM(V18:V22)</f>
        <v>96520</v>
      </c>
      <c r="W23" s="36">
        <f>SUM(W18:W22)</f>
        <v>3500</v>
      </c>
      <c r="X23" s="36">
        <f>SUM(X18:X22)</f>
        <v>1500</v>
      </c>
      <c r="Y23" s="36">
        <f>SUM(Y18:Y22)</f>
        <v>0</v>
      </c>
      <c r="Z23" s="36">
        <f>SUM(Z18:Z22)</f>
        <v>0</v>
      </c>
      <c r="AA23" s="16"/>
    </row>
    <row r="24" spans="1:27" ht="23.25">
      <c r="A24" s="16">
        <v>1</v>
      </c>
      <c r="B24" s="7" t="s">
        <v>88</v>
      </c>
      <c r="C24" s="8" t="s">
        <v>23</v>
      </c>
      <c r="D24" s="9" t="s">
        <v>89</v>
      </c>
      <c r="E24" s="10" t="s">
        <v>90</v>
      </c>
      <c r="F24" s="7"/>
      <c r="G24" s="14">
        <v>92608</v>
      </c>
      <c r="H24" s="49" t="s">
        <v>30</v>
      </c>
      <c r="I24" s="7" t="s">
        <v>91</v>
      </c>
      <c r="J24" s="16">
        <v>6</v>
      </c>
      <c r="K24" s="16">
        <v>1</v>
      </c>
      <c r="L24" s="16"/>
      <c r="M24" s="7" t="s">
        <v>92</v>
      </c>
      <c r="N24" s="7" t="s">
        <v>93</v>
      </c>
      <c r="O24" s="7">
        <v>42</v>
      </c>
      <c r="P24" s="7"/>
      <c r="Q24" s="7"/>
      <c r="R24" s="7"/>
      <c r="S24" s="7" t="s">
        <v>33</v>
      </c>
      <c r="T24" s="7"/>
      <c r="U24" s="7" t="s">
        <v>56</v>
      </c>
      <c r="V24" s="34">
        <v>21820</v>
      </c>
      <c r="W24" s="35">
        <v>0</v>
      </c>
      <c r="X24" s="35">
        <v>0</v>
      </c>
      <c r="Y24" s="35">
        <v>0</v>
      </c>
      <c r="Z24" s="35">
        <v>0</v>
      </c>
      <c r="AA24" s="16" t="s">
        <v>20</v>
      </c>
    </row>
    <row r="25" spans="1:27" ht="23.25">
      <c r="A25" s="16">
        <v>2</v>
      </c>
      <c r="B25" s="7" t="s">
        <v>88</v>
      </c>
      <c r="C25" s="8" t="s">
        <v>14</v>
      </c>
      <c r="D25" s="9" t="s">
        <v>94</v>
      </c>
      <c r="E25" s="10" t="s">
        <v>95</v>
      </c>
      <c r="F25" s="7"/>
      <c r="G25" s="14">
        <v>92707</v>
      </c>
      <c r="H25" s="49" t="s">
        <v>37</v>
      </c>
      <c r="I25" s="12" t="s">
        <v>37</v>
      </c>
      <c r="J25" s="16">
        <v>7</v>
      </c>
      <c r="K25" s="16">
        <v>1</v>
      </c>
      <c r="L25" s="16"/>
      <c r="M25" s="7" t="s">
        <v>92</v>
      </c>
      <c r="N25" s="7" t="s">
        <v>93</v>
      </c>
      <c r="O25" s="7">
        <v>37</v>
      </c>
      <c r="P25" s="7"/>
      <c r="Q25" s="7"/>
      <c r="R25" s="7"/>
      <c r="S25" s="7" t="s">
        <v>33</v>
      </c>
      <c r="T25" s="7"/>
      <c r="U25" s="7" t="s">
        <v>56</v>
      </c>
      <c r="V25" s="34">
        <v>21980</v>
      </c>
      <c r="W25" s="35">
        <v>0</v>
      </c>
      <c r="X25" s="35">
        <v>0</v>
      </c>
      <c r="Y25" s="35">
        <v>0</v>
      </c>
      <c r="Z25" s="35">
        <v>0</v>
      </c>
      <c r="AA25" s="16" t="s">
        <v>20</v>
      </c>
    </row>
    <row r="26" spans="1:27" ht="23.25">
      <c r="A26" s="16">
        <v>3</v>
      </c>
      <c r="B26" s="7" t="s">
        <v>88</v>
      </c>
      <c r="C26" s="8" t="s">
        <v>14</v>
      </c>
      <c r="D26" s="9" t="s">
        <v>96</v>
      </c>
      <c r="E26" s="10" t="s">
        <v>97</v>
      </c>
      <c r="F26" s="7"/>
      <c r="G26" s="14">
        <v>92611</v>
      </c>
      <c r="H26" s="49" t="s">
        <v>57</v>
      </c>
      <c r="I26" s="12" t="s">
        <v>57</v>
      </c>
      <c r="J26" s="16">
        <v>6</v>
      </c>
      <c r="K26" s="16">
        <v>1</v>
      </c>
      <c r="L26" s="16"/>
      <c r="M26" s="7" t="s">
        <v>92</v>
      </c>
      <c r="N26" s="7" t="s">
        <v>93</v>
      </c>
      <c r="O26" s="7">
        <v>33</v>
      </c>
      <c r="P26" s="7"/>
      <c r="Q26" s="7"/>
      <c r="R26" s="7"/>
      <c r="S26" s="7" t="s">
        <v>33</v>
      </c>
      <c r="T26" s="7"/>
      <c r="U26" s="7" t="s">
        <v>56</v>
      </c>
      <c r="V26" s="34">
        <v>16480</v>
      </c>
      <c r="W26" s="35">
        <v>0</v>
      </c>
      <c r="X26" s="35">
        <v>0</v>
      </c>
      <c r="Y26" s="35">
        <v>0</v>
      </c>
      <c r="Z26" s="35">
        <v>0</v>
      </c>
      <c r="AA26" s="16" t="s">
        <v>20</v>
      </c>
    </row>
    <row r="27" spans="1:27" ht="23.25">
      <c r="A27" s="16">
        <v>4</v>
      </c>
      <c r="B27" s="7" t="s">
        <v>88</v>
      </c>
      <c r="C27" s="8" t="s">
        <v>23</v>
      </c>
      <c r="D27" s="9" t="s">
        <v>98</v>
      </c>
      <c r="E27" s="10" t="s">
        <v>99</v>
      </c>
      <c r="F27" s="7"/>
      <c r="G27" s="14">
        <v>92604</v>
      </c>
      <c r="H27" s="49" t="s">
        <v>57</v>
      </c>
      <c r="I27" s="12" t="s">
        <v>57</v>
      </c>
      <c r="J27" s="16">
        <v>6</v>
      </c>
      <c r="K27" s="16">
        <v>1</v>
      </c>
      <c r="L27" s="16"/>
      <c r="M27" s="7" t="s">
        <v>92</v>
      </c>
      <c r="N27" s="7" t="s">
        <v>93</v>
      </c>
      <c r="O27" s="7">
        <v>57</v>
      </c>
      <c r="P27" s="7"/>
      <c r="Q27" s="7"/>
      <c r="R27" s="7"/>
      <c r="S27" s="7" t="s">
        <v>33</v>
      </c>
      <c r="T27" s="7"/>
      <c r="U27" s="7" t="s">
        <v>56</v>
      </c>
      <c r="V27" s="34">
        <v>23110</v>
      </c>
      <c r="W27" s="35">
        <v>0</v>
      </c>
      <c r="X27" s="35">
        <v>0</v>
      </c>
      <c r="Y27" s="35">
        <v>0</v>
      </c>
      <c r="Z27" s="35">
        <v>0</v>
      </c>
      <c r="AA27" s="16" t="s">
        <v>20</v>
      </c>
    </row>
    <row r="28" spans="1:27" ht="23.25">
      <c r="A28" s="16"/>
      <c r="B28" s="7"/>
      <c r="C28" s="8"/>
      <c r="E28" s="10"/>
      <c r="F28" s="7"/>
      <c r="G28" s="14"/>
      <c r="H28" s="49"/>
      <c r="I28" s="12"/>
      <c r="J28" s="16"/>
      <c r="K28" s="44">
        <f>SUM(K24:K27)</f>
        <v>4</v>
      </c>
      <c r="L28" s="44">
        <f>SUM(L24:L27)</f>
        <v>0</v>
      </c>
      <c r="M28" s="7"/>
      <c r="N28" s="7"/>
      <c r="O28" s="7"/>
      <c r="P28" s="7"/>
      <c r="Q28" s="7"/>
      <c r="R28" s="7"/>
      <c r="S28" s="7"/>
      <c r="T28" s="7"/>
      <c r="U28" s="7"/>
      <c r="V28" s="36">
        <f>SUM(V24:V27)</f>
        <v>83390</v>
      </c>
      <c r="W28" s="36">
        <f>SUM(W24:W27)</f>
        <v>0</v>
      </c>
      <c r="X28" s="36">
        <f>SUM(X24:X27)</f>
        <v>0</v>
      </c>
      <c r="Y28" s="36">
        <f>SUM(Y24:Y27)</f>
        <v>0</v>
      </c>
      <c r="Z28" s="36">
        <f>SUM(Z24:Z27)</f>
        <v>0</v>
      </c>
      <c r="AA28" s="16"/>
    </row>
    <row r="29" spans="1:27" ht="23.25">
      <c r="A29" s="16">
        <v>1</v>
      </c>
      <c r="B29" s="7" t="s">
        <v>259</v>
      </c>
      <c r="C29" s="8" t="s">
        <v>23</v>
      </c>
      <c r="D29" s="9" t="s">
        <v>260</v>
      </c>
      <c r="E29" s="10" t="s">
        <v>261</v>
      </c>
      <c r="F29" s="7"/>
      <c r="G29" s="14">
        <v>119574</v>
      </c>
      <c r="H29" s="49" t="s">
        <v>30</v>
      </c>
      <c r="I29" s="7" t="s">
        <v>91</v>
      </c>
      <c r="J29" s="16">
        <v>6</v>
      </c>
      <c r="K29" s="16">
        <v>1</v>
      </c>
      <c r="L29" s="16"/>
      <c r="M29" s="7" t="s">
        <v>262</v>
      </c>
      <c r="N29" s="7" t="s">
        <v>263</v>
      </c>
      <c r="O29" s="7">
        <v>42</v>
      </c>
      <c r="P29" s="7">
        <v>21</v>
      </c>
      <c r="Q29" s="7"/>
      <c r="R29" s="7"/>
      <c r="S29" s="7" t="s">
        <v>268</v>
      </c>
      <c r="T29" s="7"/>
      <c r="U29" s="7" t="s">
        <v>85</v>
      </c>
      <c r="V29" s="34">
        <v>26180</v>
      </c>
      <c r="W29" s="35">
        <v>0</v>
      </c>
      <c r="X29" s="35">
        <v>0</v>
      </c>
      <c r="Y29" s="35">
        <v>0</v>
      </c>
      <c r="Z29" s="35">
        <v>0</v>
      </c>
      <c r="AA29" s="16" t="s">
        <v>20</v>
      </c>
    </row>
    <row r="30" spans="1:27" ht="23.25">
      <c r="A30" s="16">
        <v>2</v>
      </c>
      <c r="B30" s="7" t="s">
        <v>259</v>
      </c>
      <c r="C30" s="8" t="s">
        <v>14</v>
      </c>
      <c r="D30" s="9" t="s">
        <v>276</v>
      </c>
      <c r="E30" s="10" t="s">
        <v>277</v>
      </c>
      <c r="F30" s="7"/>
      <c r="G30" s="14">
        <v>119577</v>
      </c>
      <c r="H30" s="49" t="s">
        <v>37</v>
      </c>
      <c r="I30" s="12" t="s">
        <v>37</v>
      </c>
      <c r="J30" s="16">
        <v>5</v>
      </c>
      <c r="K30" s="16">
        <v>1</v>
      </c>
      <c r="L30" s="16"/>
      <c r="M30" s="7" t="s">
        <v>262</v>
      </c>
      <c r="N30" s="7" t="s">
        <v>263</v>
      </c>
      <c r="O30" s="7">
        <v>31</v>
      </c>
      <c r="P30" s="7">
        <v>11</v>
      </c>
      <c r="Q30" s="7"/>
      <c r="R30" s="7"/>
      <c r="S30" s="7" t="s">
        <v>269</v>
      </c>
      <c r="T30" s="7"/>
      <c r="U30" s="7" t="s">
        <v>85</v>
      </c>
      <c r="V30" s="34">
        <v>13400</v>
      </c>
      <c r="W30" s="35">
        <v>0</v>
      </c>
      <c r="X30" s="35">
        <v>0</v>
      </c>
      <c r="Y30" s="35">
        <v>0</v>
      </c>
      <c r="Z30" s="35">
        <v>0</v>
      </c>
      <c r="AA30" s="16" t="s">
        <v>20</v>
      </c>
    </row>
    <row r="31" spans="1:27" ht="23.25">
      <c r="A31" s="16">
        <v>3</v>
      </c>
      <c r="B31" s="7" t="s">
        <v>259</v>
      </c>
      <c r="C31" s="8" t="s">
        <v>23</v>
      </c>
      <c r="D31" s="9" t="s">
        <v>278</v>
      </c>
      <c r="E31" s="10" t="s">
        <v>279</v>
      </c>
      <c r="F31" s="7"/>
      <c r="G31" s="14">
        <v>120419</v>
      </c>
      <c r="H31" s="49" t="s">
        <v>103</v>
      </c>
      <c r="I31" s="12" t="s">
        <v>103</v>
      </c>
      <c r="J31" s="16">
        <v>5</v>
      </c>
      <c r="K31" s="16">
        <v>1</v>
      </c>
      <c r="L31" s="16"/>
      <c r="M31" s="7" t="s">
        <v>262</v>
      </c>
      <c r="N31" s="7" t="s">
        <v>263</v>
      </c>
      <c r="O31" s="7">
        <v>39</v>
      </c>
      <c r="P31" s="7">
        <v>17</v>
      </c>
      <c r="Q31" s="7"/>
      <c r="R31" s="7"/>
      <c r="S31" s="7" t="s">
        <v>270</v>
      </c>
      <c r="T31" s="7"/>
      <c r="U31" s="7" t="s">
        <v>108</v>
      </c>
      <c r="V31" s="34">
        <v>17700</v>
      </c>
      <c r="W31" s="35">
        <v>0</v>
      </c>
      <c r="X31" s="35">
        <v>0</v>
      </c>
      <c r="Y31" s="35">
        <v>0</v>
      </c>
      <c r="Z31" s="35">
        <v>0</v>
      </c>
      <c r="AA31" s="16" t="s">
        <v>20</v>
      </c>
    </row>
    <row r="32" spans="1:27" ht="23.25">
      <c r="A32" s="16">
        <v>4</v>
      </c>
      <c r="B32" s="7" t="s">
        <v>259</v>
      </c>
      <c r="C32" s="8" t="s">
        <v>23</v>
      </c>
      <c r="D32" s="9" t="s">
        <v>280</v>
      </c>
      <c r="E32" s="10" t="s">
        <v>281</v>
      </c>
      <c r="F32" s="7"/>
      <c r="G32" s="14">
        <v>28728</v>
      </c>
      <c r="H32" s="49" t="s">
        <v>282</v>
      </c>
      <c r="I32" s="12" t="s">
        <v>282</v>
      </c>
      <c r="J32" s="16" t="s">
        <v>294</v>
      </c>
      <c r="K32" s="16"/>
      <c r="L32" s="16">
        <v>1</v>
      </c>
      <c r="M32" s="7" t="s">
        <v>262</v>
      </c>
      <c r="N32" s="7" t="s">
        <v>263</v>
      </c>
      <c r="O32" s="7">
        <v>49</v>
      </c>
      <c r="P32" s="7">
        <v>28</v>
      </c>
      <c r="Q32" s="7"/>
      <c r="R32" s="7"/>
      <c r="S32" s="7" t="s">
        <v>271</v>
      </c>
      <c r="T32" s="7"/>
      <c r="U32" s="7" t="s">
        <v>275</v>
      </c>
      <c r="V32" s="34">
        <v>15260</v>
      </c>
      <c r="W32" s="35">
        <v>0</v>
      </c>
      <c r="X32" s="35">
        <v>0</v>
      </c>
      <c r="Y32" s="35">
        <v>0</v>
      </c>
      <c r="Z32" s="35">
        <v>0</v>
      </c>
      <c r="AA32" s="16" t="s">
        <v>20</v>
      </c>
    </row>
    <row r="33" spans="1:27" ht="23.25">
      <c r="A33" s="16">
        <v>5</v>
      </c>
      <c r="B33" s="7" t="s">
        <v>259</v>
      </c>
      <c r="C33" s="8" t="s">
        <v>14</v>
      </c>
      <c r="D33" s="9" t="s">
        <v>283</v>
      </c>
      <c r="E33" s="10" t="s">
        <v>284</v>
      </c>
      <c r="F33" s="7"/>
      <c r="G33" s="14">
        <v>119571</v>
      </c>
      <c r="H33" s="49" t="s">
        <v>30</v>
      </c>
      <c r="I33" s="7" t="s">
        <v>91</v>
      </c>
      <c r="J33" s="16">
        <v>7</v>
      </c>
      <c r="K33" s="16">
        <v>1</v>
      </c>
      <c r="L33" s="16"/>
      <c r="M33" s="7" t="s">
        <v>262</v>
      </c>
      <c r="N33" s="7" t="s">
        <v>289</v>
      </c>
      <c r="O33" s="7">
        <v>59</v>
      </c>
      <c r="P33" s="7">
        <v>35</v>
      </c>
      <c r="Q33" s="7"/>
      <c r="R33" s="7"/>
      <c r="S33" s="7" t="s">
        <v>272</v>
      </c>
      <c r="T33" s="7"/>
      <c r="U33" s="7" t="s">
        <v>290</v>
      </c>
      <c r="V33" s="34">
        <v>30900</v>
      </c>
      <c r="W33" s="35">
        <v>0</v>
      </c>
      <c r="X33" s="35">
        <v>0</v>
      </c>
      <c r="Y33" s="35">
        <v>0</v>
      </c>
      <c r="Z33" s="35">
        <v>0</v>
      </c>
      <c r="AA33" s="16" t="s">
        <v>20</v>
      </c>
    </row>
    <row r="34" spans="1:27" ht="23.25">
      <c r="A34" s="16">
        <v>6</v>
      </c>
      <c r="B34" s="7" t="s">
        <v>259</v>
      </c>
      <c r="C34" s="8" t="s">
        <v>46</v>
      </c>
      <c r="D34" s="9" t="s">
        <v>285</v>
      </c>
      <c r="E34" s="10" t="s">
        <v>286</v>
      </c>
      <c r="F34" s="7"/>
      <c r="G34" s="14">
        <v>119573</v>
      </c>
      <c r="H34" s="49" t="s">
        <v>57</v>
      </c>
      <c r="I34" s="12" t="s">
        <v>57</v>
      </c>
      <c r="J34" s="16">
        <v>5</v>
      </c>
      <c r="K34" s="16">
        <v>1</v>
      </c>
      <c r="L34" s="16"/>
      <c r="M34" s="7" t="s">
        <v>262</v>
      </c>
      <c r="N34" s="7" t="s">
        <v>289</v>
      </c>
      <c r="O34" s="7">
        <v>32</v>
      </c>
      <c r="P34" s="7">
        <v>12</v>
      </c>
      <c r="Q34" s="7"/>
      <c r="R34" s="7"/>
      <c r="S34" s="7" t="s">
        <v>273</v>
      </c>
      <c r="T34" s="7"/>
      <c r="U34" s="7" t="s">
        <v>291</v>
      </c>
      <c r="V34" s="34">
        <v>11650</v>
      </c>
      <c r="W34" s="35">
        <v>0</v>
      </c>
      <c r="X34" s="35">
        <v>0</v>
      </c>
      <c r="Y34" s="35">
        <v>0</v>
      </c>
      <c r="Z34" s="35">
        <v>0</v>
      </c>
      <c r="AA34" s="16" t="s">
        <v>20</v>
      </c>
    </row>
    <row r="35" spans="1:27" ht="23.25">
      <c r="A35" s="16">
        <v>7</v>
      </c>
      <c r="B35" s="7" t="s">
        <v>259</v>
      </c>
      <c r="C35" s="8" t="s">
        <v>46</v>
      </c>
      <c r="D35" s="9" t="s">
        <v>287</v>
      </c>
      <c r="E35" s="10" t="s">
        <v>288</v>
      </c>
      <c r="F35" s="7"/>
      <c r="G35" s="14">
        <v>119802</v>
      </c>
      <c r="H35" s="49" t="s">
        <v>57</v>
      </c>
      <c r="I35" s="12" t="s">
        <v>57</v>
      </c>
      <c r="J35" s="16">
        <v>2</v>
      </c>
      <c r="K35" s="16">
        <v>1</v>
      </c>
      <c r="L35" s="16"/>
      <c r="M35" s="7" t="s">
        <v>262</v>
      </c>
      <c r="N35" s="7" t="s">
        <v>289</v>
      </c>
      <c r="O35" s="7">
        <v>25</v>
      </c>
      <c r="P35" s="7">
        <v>2</v>
      </c>
      <c r="Q35" s="7"/>
      <c r="R35" s="7"/>
      <c r="S35" s="7" t="s">
        <v>274</v>
      </c>
      <c r="T35" s="7"/>
      <c r="U35" s="7" t="s">
        <v>291</v>
      </c>
      <c r="V35" s="34">
        <v>7420</v>
      </c>
      <c r="W35" s="35">
        <v>0</v>
      </c>
      <c r="X35" s="35">
        <v>0</v>
      </c>
      <c r="Y35" s="35">
        <v>0</v>
      </c>
      <c r="Z35" s="35">
        <v>0</v>
      </c>
      <c r="AA35" s="16" t="s">
        <v>20</v>
      </c>
    </row>
    <row r="36" spans="1:27" ht="23.25">
      <c r="A36" s="16"/>
      <c r="B36" s="7"/>
      <c r="C36" s="8"/>
      <c r="E36" s="10"/>
      <c r="F36" s="7"/>
      <c r="G36" s="14"/>
      <c r="H36" s="49"/>
      <c r="I36" s="12"/>
      <c r="J36" s="16"/>
      <c r="K36" s="44">
        <f>SUM(K29:K35)</f>
        <v>6</v>
      </c>
      <c r="L36" s="44">
        <f>SUM(L29:L35)</f>
        <v>1</v>
      </c>
      <c r="M36" s="7"/>
      <c r="N36" s="7"/>
      <c r="O36" s="7"/>
      <c r="P36" s="7"/>
      <c r="Q36" s="7"/>
      <c r="R36" s="7"/>
      <c r="S36" s="7"/>
      <c r="T36" s="7"/>
      <c r="U36" s="7"/>
      <c r="V36" s="36">
        <f>SUM(V29:V35)</f>
        <v>122510</v>
      </c>
      <c r="W36" s="36">
        <f>SUM(W29:W35)</f>
        <v>0</v>
      </c>
      <c r="X36" s="36">
        <f>SUM(X29:X35)</f>
        <v>0</v>
      </c>
      <c r="Y36" s="36">
        <f>SUM(Y29:Y35)</f>
        <v>0</v>
      </c>
      <c r="Z36" s="36">
        <f>SUM(Z29:Z35)</f>
        <v>0</v>
      </c>
      <c r="AA36" s="16"/>
    </row>
    <row r="37" spans="1:27" ht="23.25">
      <c r="A37" s="16">
        <v>1</v>
      </c>
      <c r="B37" s="7" t="s">
        <v>67</v>
      </c>
      <c r="C37" s="8" t="s">
        <v>14</v>
      </c>
      <c r="D37" s="9" t="s">
        <v>68</v>
      </c>
      <c r="E37" s="10" t="s">
        <v>69</v>
      </c>
      <c r="F37" s="7"/>
      <c r="G37" s="14">
        <v>52216</v>
      </c>
      <c r="H37" s="49" t="s">
        <v>30</v>
      </c>
      <c r="I37" s="7" t="s">
        <v>91</v>
      </c>
      <c r="J37" s="16">
        <v>6</v>
      </c>
      <c r="K37" s="16">
        <v>1</v>
      </c>
      <c r="L37" s="16"/>
      <c r="M37" s="7" t="s">
        <v>70</v>
      </c>
      <c r="N37" s="7" t="s">
        <v>71</v>
      </c>
      <c r="O37" s="7">
        <v>33</v>
      </c>
      <c r="P37" s="7">
        <v>11</v>
      </c>
      <c r="Q37" s="7"/>
      <c r="R37" s="7"/>
      <c r="S37" s="7" t="s">
        <v>33</v>
      </c>
      <c r="T37" s="7"/>
      <c r="U37" s="7" t="s">
        <v>72</v>
      </c>
      <c r="V37" s="34">
        <v>14690</v>
      </c>
      <c r="W37" s="35">
        <v>0</v>
      </c>
      <c r="X37" s="35">
        <v>0</v>
      </c>
      <c r="Y37" s="35">
        <v>0</v>
      </c>
      <c r="Z37" s="35">
        <v>0</v>
      </c>
      <c r="AA37" s="16" t="s">
        <v>20</v>
      </c>
    </row>
    <row r="38" spans="1:27" ht="23.25">
      <c r="A38" s="16">
        <v>2</v>
      </c>
      <c r="B38" s="7" t="s">
        <v>67</v>
      </c>
      <c r="C38" s="8" t="s">
        <v>14</v>
      </c>
      <c r="D38" s="9" t="s">
        <v>73</v>
      </c>
      <c r="E38" s="10" t="s">
        <v>74</v>
      </c>
      <c r="F38" s="7"/>
      <c r="G38" s="14">
        <v>52000</v>
      </c>
      <c r="H38" s="49" t="s">
        <v>57</v>
      </c>
      <c r="I38" s="7" t="s">
        <v>57</v>
      </c>
      <c r="J38" s="16">
        <v>5</v>
      </c>
      <c r="K38" s="16">
        <v>1</v>
      </c>
      <c r="L38" s="16"/>
      <c r="M38" s="7" t="s">
        <v>70</v>
      </c>
      <c r="N38" s="7" t="s">
        <v>71</v>
      </c>
      <c r="O38" s="7">
        <v>30</v>
      </c>
      <c r="P38" s="7">
        <v>9</v>
      </c>
      <c r="Q38" s="7"/>
      <c r="R38" s="7"/>
      <c r="S38" s="7" t="s">
        <v>33</v>
      </c>
      <c r="T38" s="7"/>
      <c r="U38" s="7" t="s">
        <v>56</v>
      </c>
      <c r="V38" s="34">
        <v>11650</v>
      </c>
      <c r="W38" s="35">
        <v>0</v>
      </c>
      <c r="X38" s="35">
        <v>0</v>
      </c>
      <c r="Y38" s="35">
        <v>0</v>
      </c>
      <c r="Z38" s="35">
        <v>0</v>
      </c>
      <c r="AA38" s="16" t="s">
        <v>20</v>
      </c>
    </row>
    <row r="39" spans="1:28" ht="23.25">
      <c r="A39" s="16"/>
      <c r="B39" s="7" t="s">
        <v>67</v>
      </c>
      <c r="C39" s="8" t="s">
        <v>46</v>
      </c>
      <c r="D39" s="9" t="s">
        <v>379</v>
      </c>
      <c r="E39" s="10" t="s">
        <v>380</v>
      </c>
      <c r="F39" s="7"/>
      <c r="G39" s="14" t="s">
        <v>381</v>
      </c>
      <c r="H39" s="49" t="s">
        <v>103</v>
      </c>
      <c r="I39" s="7" t="s">
        <v>103</v>
      </c>
      <c r="J39" s="16">
        <v>3</v>
      </c>
      <c r="K39" s="16">
        <v>1</v>
      </c>
      <c r="L39" s="16"/>
      <c r="M39" s="7" t="s">
        <v>382</v>
      </c>
      <c r="N39" s="7" t="s">
        <v>71</v>
      </c>
      <c r="O39" s="7"/>
      <c r="P39" s="7"/>
      <c r="Q39" s="7"/>
      <c r="R39" s="7"/>
      <c r="S39" s="7"/>
      <c r="T39" s="7"/>
      <c r="U39" s="7" t="s">
        <v>108</v>
      </c>
      <c r="V39" s="34">
        <v>9660</v>
      </c>
      <c r="W39" s="35"/>
      <c r="X39" s="35"/>
      <c r="Y39" s="35"/>
      <c r="Z39" s="35"/>
      <c r="AA39" s="16" t="s">
        <v>383</v>
      </c>
      <c r="AB39" s="2" t="s">
        <v>378</v>
      </c>
    </row>
    <row r="40" spans="1:27" ht="23.25">
      <c r="A40" s="16"/>
      <c r="B40" s="7" t="s">
        <v>67</v>
      </c>
      <c r="C40" s="8" t="s">
        <v>46</v>
      </c>
      <c r="D40" s="9" t="s">
        <v>401</v>
      </c>
      <c r="E40" s="10" t="s">
        <v>402</v>
      </c>
      <c r="F40" s="7"/>
      <c r="G40" s="14" t="s">
        <v>403</v>
      </c>
      <c r="H40" s="49" t="s">
        <v>103</v>
      </c>
      <c r="I40" s="7" t="s">
        <v>103</v>
      </c>
      <c r="J40" s="16">
        <v>3</v>
      </c>
      <c r="K40" s="16">
        <v>1</v>
      </c>
      <c r="L40" s="16"/>
      <c r="M40" s="7" t="s">
        <v>382</v>
      </c>
      <c r="N40" s="7" t="s">
        <v>71</v>
      </c>
      <c r="O40" s="7"/>
      <c r="P40" s="7"/>
      <c r="Q40" s="7"/>
      <c r="R40" s="7"/>
      <c r="S40" s="7"/>
      <c r="T40" s="7"/>
      <c r="U40" s="7"/>
      <c r="V40" s="34">
        <v>9340</v>
      </c>
      <c r="W40" s="35"/>
      <c r="X40" s="35"/>
      <c r="Y40" s="35"/>
      <c r="Z40" s="35"/>
      <c r="AA40" s="16"/>
    </row>
    <row r="41" spans="1:27" ht="23.25">
      <c r="A41" s="16">
        <v>3</v>
      </c>
      <c r="B41" s="7" t="s">
        <v>67</v>
      </c>
      <c r="C41" s="8" t="s">
        <v>14</v>
      </c>
      <c r="D41" s="9" t="s">
        <v>75</v>
      </c>
      <c r="E41" s="10" t="s">
        <v>76</v>
      </c>
      <c r="F41" s="7"/>
      <c r="G41" s="14">
        <v>52223</v>
      </c>
      <c r="H41" s="49" t="s">
        <v>30</v>
      </c>
      <c r="I41" s="7" t="s">
        <v>91</v>
      </c>
      <c r="J41" s="16">
        <v>6</v>
      </c>
      <c r="K41" s="16">
        <v>1</v>
      </c>
      <c r="L41" s="16"/>
      <c r="M41" s="7" t="s">
        <v>77</v>
      </c>
      <c r="N41" s="7" t="s">
        <v>78</v>
      </c>
      <c r="O41" s="7">
        <v>33</v>
      </c>
      <c r="P41" s="7">
        <v>13</v>
      </c>
      <c r="Q41" s="7"/>
      <c r="R41" s="7"/>
      <c r="S41" s="7" t="s">
        <v>33</v>
      </c>
      <c r="T41" s="7"/>
      <c r="U41" s="7" t="s">
        <v>56</v>
      </c>
      <c r="V41" s="34">
        <v>15780</v>
      </c>
      <c r="W41" s="35">
        <v>0</v>
      </c>
      <c r="X41" s="35">
        <v>0</v>
      </c>
      <c r="Y41" s="35">
        <v>0</v>
      </c>
      <c r="Z41" s="35">
        <v>0</v>
      </c>
      <c r="AA41" s="16" t="s">
        <v>20</v>
      </c>
    </row>
    <row r="42" spans="1:27" ht="23.25">
      <c r="A42" s="16"/>
      <c r="B42" s="7"/>
      <c r="C42" s="8"/>
      <c r="E42" s="10"/>
      <c r="F42" s="7"/>
      <c r="G42" s="14"/>
      <c r="H42" s="49"/>
      <c r="I42" s="7"/>
      <c r="J42" s="16"/>
      <c r="K42" s="16"/>
      <c r="L42" s="16"/>
      <c r="M42" s="7"/>
      <c r="N42" s="7"/>
      <c r="O42" s="7"/>
      <c r="P42" s="7"/>
      <c r="Q42" s="7"/>
      <c r="R42" s="7"/>
      <c r="S42" s="7"/>
      <c r="T42" s="7"/>
      <c r="U42" s="7"/>
      <c r="V42" s="34"/>
      <c r="W42" s="35"/>
      <c r="X42" s="35"/>
      <c r="Y42" s="35"/>
      <c r="Z42" s="35"/>
      <c r="AA42" s="16"/>
    </row>
    <row r="43" spans="1:27" ht="23.25">
      <c r="A43" s="16"/>
      <c r="B43" s="7"/>
      <c r="C43" s="8"/>
      <c r="E43" s="10"/>
      <c r="F43" s="7"/>
      <c r="G43" s="14"/>
      <c r="H43" s="49"/>
      <c r="I43" s="7"/>
      <c r="J43" s="16"/>
      <c r="K43" s="44">
        <f>SUM(K37:K42)</f>
        <v>5</v>
      </c>
      <c r="L43" s="44">
        <f>SUM(L37:L41)</f>
        <v>0</v>
      </c>
      <c r="M43" s="7"/>
      <c r="N43" s="7"/>
      <c r="O43" s="7"/>
      <c r="P43" s="7"/>
      <c r="Q43" s="7"/>
      <c r="R43" s="7"/>
      <c r="S43" s="7"/>
      <c r="T43" s="7"/>
      <c r="U43" s="7"/>
      <c r="V43" s="36">
        <f>SUM(V37:V41)</f>
        <v>61120</v>
      </c>
      <c r="W43" s="36">
        <f>SUM(W37:W41)</f>
        <v>0</v>
      </c>
      <c r="X43" s="36">
        <f>SUM(X37:X41)</f>
        <v>0</v>
      </c>
      <c r="Y43" s="36">
        <f>SUM(Y37:Y41)</f>
        <v>0</v>
      </c>
      <c r="Z43" s="36">
        <f>SUM(Z37:Z41)</f>
        <v>0</v>
      </c>
      <c r="AA43" s="16"/>
    </row>
    <row r="44" spans="1:28" ht="23.25">
      <c r="A44" s="16">
        <v>1</v>
      </c>
      <c r="B44" s="7" t="s">
        <v>186</v>
      </c>
      <c r="C44" s="8" t="s">
        <v>23</v>
      </c>
      <c r="D44" s="9" t="s">
        <v>187</v>
      </c>
      <c r="E44" s="10" t="s">
        <v>188</v>
      </c>
      <c r="F44" s="7"/>
      <c r="G44" s="14">
        <v>7687</v>
      </c>
      <c r="H44" s="49" t="s">
        <v>30</v>
      </c>
      <c r="I44" s="7" t="s">
        <v>91</v>
      </c>
      <c r="J44" s="16">
        <v>6</v>
      </c>
      <c r="K44" s="16">
        <v>1</v>
      </c>
      <c r="L44" s="16"/>
      <c r="M44" s="7" t="s">
        <v>190</v>
      </c>
      <c r="N44" s="7" t="s">
        <v>191</v>
      </c>
      <c r="O44" s="7">
        <v>37</v>
      </c>
      <c r="P44" s="7">
        <v>17</v>
      </c>
      <c r="Q44" s="7"/>
      <c r="R44" s="7"/>
      <c r="S44" s="7" t="s">
        <v>33</v>
      </c>
      <c r="T44" s="7"/>
      <c r="U44" s="7" t="s">
        <v>192</v>
      </c>
      <c r="V44" s="34">
        <v>20180</v>
      </c>
      <c r="W44" s="35">
        <v>0</v>
      </c>
      <c r="X44" s="35">
        <v>0</v>
      </c>
      <c r="Y44" s="35">
        <v>0</v>
      </c>
      <c r="Z44" s="35">
        <v>0</v>
      </c>
      <c r="AA44" s="16" t="s">
        <v>20</v>
      </c>
      <c r="AB44" s="2" t="s">
        <v>295</v>
      </c>
    </row>
    <row r="45" spans="1:28" ht="23.25">
      <c r="A45" s="16">
        <v>2</v>
      </c>
      <c r="B45" s="7" t="s">
        <v>186</v>
      </c>
      <c r="C45" s="8" t="s">
        <v>14</v>
      </c>
      <c r="D45" s="9" t="s">
        <v>195</v>
      </c>
      <c r="E45" s="10" t="s">
        <v>196</v>
      </c>
      <c r="F45" s="7"/>
      <c r="G45" s="14">
        <v>7690</v>
      </c>
      <c r="H45" s="49" t="s">
        <v>57</v>
      </c>
      <c r="I45" s="12" t="s">
        <v>57</v>
      </c>
      <c r="J45" s="16">
        <v>6</v>
      </c>
      <c r="K45" s="16">
        <v>1</v>
      </c>
      <c r="L45" s="16"/>
      <c r="M45" s="7" t="s">
        <v>190</v>
      </c>
      <c r="N45" s="7" t="s">
        <v>191</v>
      </c>
      <c r="O45" s="7">
        <v>34</v>
      </c>
      <c r="P45" s="7">
        <v>13</v>
      </c>
      <c r="Q45" s="7"/>
      <c r="R45" s="7"/>
      <c r="S45" s="7" t="s">
        <v>33</v>
      </c>
      <c r="T45" s="7"/>
      <c r="U45" s="7" t="s">
        <v>85</v>
      </c>
      <c r="V45" s="34">
        <v>17910</v>
      </c>
      <c r="W45" s="35">
        <v>0</v>
      </c>
      <c r="X45" s="35">
        <v>0</v>
      </c>
      <c r="Y45" s="35">
        <v>0</v>
      </c>
      <c r="Z45" s="35">
        <v>0</v>
      </c>
      <c r="AA45" s="16" t="s">
        <v>20</v>
      </c>
      <c r="AB45" s="2" t="s">
        <v>295</v>
      </c>
    </row>
    <row r="46" spans="1:28" ht="23.25">
      <c r="A46" s="16">
        <v>3</v>
      </c>
      <c r="B46" s="7" t="s">
        <v>186</v>
      </c>
      <c r="C46" s="8" t="s">
        <v>14</v>
      </c>
      <c r="D46" s="9" t="s">
        <v>197</v>
      </c>
      <c r="E46" s="10" t="s">
        <v>198</v>
      </c>
      <c r="F46" s="7"/>
      <c r="G46" s="14">
        <v>143037</v>
      </c>
      <c r="H46" s="49" t="s">
        <v>58</v>
      </c>
      <c r="I46" s="12" t="s">
        <v>58</v>
      </c>
      <c r="J46" s="16">
        <v>4</v>
      </c>
      <c r="K46" s="16">
        <v>1</v>
      </c>
      <c r="L46" s="16"/>
      <c r="M46" s="7" t="s">
        <v>190</v>
      </c>
      <c r="N46" s="7" t="s">
        <v>191</v>
      </c>
      <c r="O46" s="7">
        <v>26</v>
      </c>
      <c r="P46" s="7">
        <v>6</v>
      </c>
      <c r="Q46" s="7"/>
      <c r="R46" s="7"/>
      <c r="S46" s="7" t="s">
        <v>33</v>
      </c>
      <c r="T46" s="7"/>
      <c r="U46" s="7" t="s">
        <v>193</v>
      </c>
      <c r="V46" s="34">
        <v>10190</v>
      </c>
      <c r="W46" s="35">
        <v>0</v>
      </c>
      <c r="X46" s="35">
        <v>0</v>
      </c>
      <c r="Y46" s="35">
        <v>0</v>
      </c>
      <c r="Z46" s="35">
        <v>0</v>
      </c>
      <c r="AA46" s="16" t="s">
        <v>20</v>
      </c>
      <c r="AB46" s="2" t="s">
        <v>295</v>
      </c>
    </row>
    <row r="47" spans="1:28" ht="23.25">
      <c r="A47" s="16">
        <v>4</v>
      </c>
      <c r="B47" s="7" t="s">
        <v>186</v>
      </c>
      <c r="C47" s="8" t="s">
        <v>14</v>
      </c>
      <c r="D47" s="9" t="s">
        <v>199</v>
      </c>
      <c r="E47" s="10" t="s">
        <v>200</v>
      </c>
      <c r="F47" s="7"/>
      <c r="G47" s="14">
        <v>7700</v>
      </c>
      <c r="H47" s="49" t="s">
        <v>57</v>
      </c>
      <c r="I47" s="12" t="s">
        <v>57</v>
      </c>
      <c r="J47" s="16">
        <v>5</v>
      </c>
      <c r="K47" s="16">
        <v>1</v>
      </c>
      <c r="L47" s="16"/>
      <c r="M47" s="7" t="s">
        <v>190</v>
      </c>
      <c r="N47" s="7" t="s">
        <v>191</v>
      </c>
      <c r="O47" s="7">
        <v>30</v>
      </c>
      <c r="P47" s="7">
        <v>8</v>
      </c>
      <c r="Q47" s="7"/>
      <c r="R47" s="7"/>
      <c r="S47" s="7" t="s">
        <v>33</v>
      </c>
      <c r="T47" s="7"/>
      <c r="U47" s="7" t="s">
        <v>85</v>
      </c>
      <c r="V47" s="34">
        <v>12220</v>
      </c>
      <c r="W47" s="35">
        <v>0</v>
      </c>
      <c r="X47" s="35">
        <v>0</v>
      </c>
      <c r="Y47" s="35">
        <v>0</v>
      </c>
      <c r="Z47" s="35">
        <v>0</v>
      </c>
      <c r="AA47" s="16" t="s">
        <v>20</v>
      </c>
      <c r="AB47" s="2" t="s">
        <v>295</v>
      </c>
    </row>
    <row r="48" spans="1:28" ht="23.25">
      <c r="A48" s="16">
        <v>5</v>
      </c>
      <c r="B48" s="7" t="s">
        <v>186</v>
      </c>
      <c r="C48" s="8" t="s">
        <v>23</v>
      </c>
      <c r="D48" s="9" t="s">
        <v>201</v>
      </c>
      <c r="E48" s="10" t="s">
        <v>202</v>
      </c>
      <c r="F48" s="7"/>
      <c r="G48" s="14">
        <v>7447</v>
      </c>
      <c r="H48" s="49" t="s">
        <v>103</v>
      </c>
      <c r="I48" s="12" t="s">
        <v>103</v>
      </c>
      <c r="J48" s="16">
        <v>5</v>
      </c>
      <c r="K48" s="16">
        <v>1</v>
      </c>
      <c r="L48" s="16"/>
      <c r="M48" s="7" t="s">
        <v>190</v>
      </c>
      <c r="N48" s="7" t="s">
        <v>191</v>
      </c>
      <c r="O48" s="7">
        <v>42</v>
      </c>
      <c r="P48" s="7">
        <v>22</v>
      </c>
      <c r="Q48" s="7"/>
      <c r="R48" s="7"/>
      <c r="S48" s="7" t="s">
        <v>33</v>
      </c>
      <c r="T48" s="7"/>
      <c r="U48" s="7" t="s">
        <v>108</v>
      </c>
      <c r="V48" s="34">
        <v>17700</v>
      </c>
      <c r="W48" s="35">
        <v>0</v>
      </c>
      <c r="X48" s="35">
        <v>0</v>
      </c>
      <c r="Y48" s="35">
        <v>0</v>
      </c>
      <c r="Z48" s="35">
        <v>0</v>
      </c>
      <c r="AA48" s="16" t="s">
        <v>20</v>
      </c>
      <c r="AB48" s="2" t="s">
        <v>295</v>
      </c>
    </row>
    <row r="49" spans="1:28" ht="23.25">
      <c r="A49" s="16">
        <v>6</v>
      </c>
      <c r="B49" s="7" t="s">
        <v>186</v>
      </c>
      <c r="C49" s="8" t="s">
        <v>23</v>
      </c>
      <c r="D49" s="9" t="s">
        <v>134</v>
      </c>
      <c r="E49" s="10" t="s">
        <v>203</v>
      </c>
      <c r="F49" s="7"/>
      <c r="G49" s="14" t="s">
        <v>15</v>
      </c>
      <c r="H49" s="49" t="s">
        <v>298</v>
      </c>
      <c r="I49" s="7" t="s">
        <v>189</v>
      </c>
      <c r="J49" s="16" t="s">
        <v>15</v>
      </c>
      <c r="K49" s="16"/>
      <c r="L49" s="16">
        <v>1</v>
      </c>
      <c r="M49" s="7" t="s">
        <v>190</v>
      </c>
      <c r="N49" s="7" t="s">
        <v>191</v>
      </c>
      <c r="O49" s="7">
        <v>52</v>
      </c>
      <c r="P49" s="7">
        <v>3</v>
      </c>
      <c r="Q49" s="7"/>
      <c r="R49" s="7"/>
      <c r="S49" s="7" t="s">
        <v>33</v>
      </c>
      <c r="T49" s="7"/>
      <c r="U49" s="7" t="s">
        <v>194</v>
      </c>
      <c r="V49" s="34">
        <v>3500</v>
      </c>
      <c r="W49" s="35">
        <v>0</v>
      </c>
      <c r="X49" s="35">
        <v>0</v>
      </c>
      <c r="Y49" s="35">
        <v>0</v>
      </c>
      <c r="Z49" s="35">
        <v>0</v>
      </c>
      <c r="AA49" s="16" t="s">
        <v>20</v>
      </c>
      <c r="AB49" s="2" t="s">
        <v>295</v>
      </c>
    </row>
    <row r="50" spans="1:27" ht="23.25">
      <c r="A50" s="16"/>
      <c r="B50" s="7"/>
      <c r="C50" s="8"/>
      <c r="E50" s="10"/>
      <c r="F50" s="7"/>
      <c r="G50" s="14"/>
      <c r="H50" s="49"/>
      <c r="I50" s="7"/>
      <c r="J50" s="16"/>
      <c r="K50" s="44">
        <f>SUM(K44:K49)</f>
        <v>5</v>
      </c>
      <c r="L50" s="44">
        <f>SUM(L44:L49)</f>
        <v>1</v>
      </c>
      <c r="M50" s="7"/>
      <c r="N50" s="7"/>
      <c r="O50" s="7"/>
      <c r="P50" s="7"/>
      <c r="Q50" s="7"/>
      <c r="R50" s="7"/>
      <c r="S50" s="7"/>
      <c r="T50" s="7"/>
      <c r="U50" s="7"/>
      <c r="V50" s="36">
        <f>SUM(V44:V49)</f>
        <v>81700</v>
      </c>
      <c r="W50" s="36">
        <f>SUM(W44:W49)</f>
        <v>0</v>
      </c>
      <c r="X50" s="36">
        <f>SUM(X44:X49)</f>
        <v>0</v>
      </c>
      <c r="Y50" s="36">
        <f>SUM(Y44:Y49)</f>
        <v>0</v>
      </c>
      <c r="Z50" s="36">
        <f>SUM(Z44:Z49)</f>
        <v>0</v>
      </c>
      <c r="AA50" s="16"/>
    </row>
    <row r="51" spans="1:28" ht="23.25">
      <c r="A51" s="16">
        <v>1</v>
      </c>
      <c r="B51" s="7" t="s">
        <v>175</v>
      </c>
      <c r="C51" s="8" t="s">
        <v>23</v>
      </c>
      <c r="D51" s="9" t="s">
        <v>176</v>
      </c>
      <c r="E51" s="10" t="s">
        <v>177</v>
      </c>
      <c r="F51" s="7"/>
      <c r="G51" s="14">
        <v>9765</v>
      </c>
      <c r="H51" s="49" t="s">
        <v>30</v>
      </c>
      <c r="I51" s="7" t="s">
        <v>91</v>
      </c>
      <c r="J51" s="16">
        <v>7</v>
      </c>
      <c r="K51" s="16">
        <v>1</v>
      </c>
      <c r="L51" s="16"/>
      <c r="M51" s="7" t="s">
        <v>178</v>
      </c>
      <c r="N51" s="7" t="s">
        <v>179</v>
      </c>
      <c r="O51" s="7">
        <v>45</v>
      </c>
      <c r="P51" s="7">
        <v>25</v>
      </c>
      <c r="Q51" s="7"/>
      <c r="R51" s="7"/>
      <c r="S51" s="7" t="s">
        <v>33</v>
      </c>
      <c r="T51" s="7"/>
      <c r="U51" s="7" t="s">
        <v>72</v>
      </c>
      <c r="V51" s="34">
        <v>24730</v>
      </c>
      <c r="W51" s="35">
        <v>0</v>
      </c>
      <c r="X51" s="35">
        <v>0</v>
      </c>
      <c r="Y51" s="35">
        <v>0</v>
      </c>
      <c r="Z51" s="35">
        <v>0</v>
      </c>
      <c r="AA51" s="16" t="s">
        <v>20</v>
      </c>
      <c r="AB51" s="2" t="s">
        <v>295</v>
      </c>
    </row>
    <row r="52" spans="1:28" ht="23.25">
      <c r="A52" s="16">
        <v>2</v>
      </c>
      <c r="B52" s="7" t="s">
        <v>175</v>
      </c>
      <c r="C52" s="8" t="s">
        <v>23</v>
      </c>
      <c r="D52" s="9" t="s">
        <v>180</v>
      </c>
      <c r="E52" s="10" t="s">
        <v>181</v>
      </c>
      <c r="F52" s="7"/>
      <c r="G52" s="14">
        <v>9788</v>
      </c>
      <c r="H52" s="49" t="s">
        <v>57</v>
      </c>
      <c r="I52" s="12" t="s">
        <v>57</v>
      </c>
      <c r="J52" s="16">
        <v>6</v>
      </c>
      <c r="K52" s="16">
        <v>1</v>
      </c>
      <c r="L52" s="16"/>
      <c r="M52" s="7" t="s">
        <v>178</v>
      </c>
      <c r="N52" s="7" t="s">
        <v>179</v>
      </c>
      <c r="O52" s="7">
        <v>43</v>
      </c>
      <c r="P52" s="7">
        <v>21</v>
      </c>
      <c r="Q52" s="7"/>
      <c r="R52" s="7"/>
      <c r="S52" s="7" t="s">
        <v>33</v>
      </c>
      <c r="T52" s="7"/>
      <c r="U52" s="7" t="s">
        <v>56</v>
      </c>
      <c r="V52" s="34">
        <v>20990</v>
      </c>
      <c r="W52" s="35">
        <v>0</v>
      </c>
      <c r="X52" s="35">
        <v>0</v>
      </c>
      <c r="Y52" s="35">
        <v>0</v>
      </c>
      <c r="Z52" s="35">
        <v>0</v>
      </c>
      <c r="AA52" s="16" t="s">
        <v>20</v>
      </c>
      <c r="AB52" s="2" t="s">
        <v>295</v>
      </c>
    </row>
    <row r="53" spans="1:28" ht="23.25">
      <c r="A53" s="16">
        <v>3</v>
      </c>
      <c r="B53" s="7" t="s">
        <v>175</v>
      </c>
      <c r="C53" s="8" t="s">
        <v>23</v>
      </c>
      <c r="D53" s="9" t="s">
        <v>182</v>
      </c>
      <c r="E53" s="10" t="s">
        <v>183</v>
      </c>
      <c r="F53" s="7"/>
      <c r="G53" s="14">
        <v>9767</v>
      </c>
      <c r="H53" s="49" t="s">
        <v>58</v>
      </c>
      <c r="I53" s="12" t="s">
        <v>58</v>
      </c>
      <c r="J53" s="16">
        <v>6</v>
      </c>
      <c r="K53" s="16">
        <v>1</v>
      </c>
      <c r="L53" s="16"/>
      <c r="M53" s="7" t="s">
        <v>178</v>
      </c>
      <c r="N53" s="7" t="s">
        <v>179</v>
      </c>
      <c r="O53" s="7">
        <v>32</v>
      </c>
      <c r="P53" s="7">
        <v>11</v>
      </c>
      <c r="Q53" s="7"/>
      <c r="R53" s="7"/>
      <c r="S53" s="7" t="s">
        <v>33</v>
      </c>
      <c r="T53" s="7"/>
      <c r="U53" s="7" t="s">
        <v>56</v>
      </c>
      <c r="V53" s="34">
        <v>13960</v>
      </c>
      <c r="W53" s="35">
        <v>0</v>
      </c>
      <c r="X53" s="35">
        <v>0</v>
      </c>
      <c r="Y53" s="35">
        <v>0</v>
      </c>
      <c r="Z53" s="35">
        <v>0</v>
      </c>
      <c r="AA53" s="16" t="s">
        <v>20</v>
      </c>
      <c r="AB53" s="2" t="s">
        <v>295</v>
      </c>
    </row>
    <row r="54" spans="1:28" ht="23.25">
      <c r="A54" s="16">
        <v>4</v>
      </c>
      <c r="B54" s="7" t="s">
        <v>175</v>
      </c>
      <c r="C54" s="8" t="s">
        <v>14</v>
      </c>
      <c r="D54" s="9" t="s">
        <v>184</v>
      </c>
      <c r="E54" s="10" t="s">
        <v>185</v>
      </c>
      <c r="F54" s="7"/>
      <c r="G54" s="14">
        <v>143419</v>
      </c>
      <c r="H54" s="49" t="s">
        <v>37</v>
      </c>
      <c r="I54" s="12" t="s">
        <v>37</v>
      </c>
      <c r="J54" s="16">
        <v>5</v>
      </c>
      <c r="K54" s="16">
        <v>1</v>
      </c>
      <c r="L54" s="16"/>
      <c r="M54" s="7" t="s">
        <v>178</v>
      </c>
      <c r="N54" s="7" t="s">
        <v>179</v>
      </c>
      <c r="O54" s="7">
        <v>37</v>
      </c>
      <c r="P54" s="7">
        <v>10</v>
      </c>
      <c r="Q54" s="7"/>
      <c r="R54" s="7"/>
      <c r="S54" s="7" t="s">
        <v>33</v>
      </c>
      <c r="T54" s="7"/>
      <c r="U54" s="7" t="s">
        <v>56</v>
      </c>
      <c r="V54" s="34">
        <v>13110</v>
      </c>
      <c r="W54" s="35">
        <v>0</v>
      </c>
      <c r="X54" s="35">
        <v>0</v>
      </c>
      <c r="Y54" s="35">
        <v>0</v>
      </c>
      <c r="Z54" s="35">
        <v>0</v>
      </c>
      <c r="AA54" s="16" t="s">
        <v>20</v>
      </c>
      <c r="AB54" s="2" t="s">
        <v>295</v>
      </c>
    </row>
    <row r="55" spans="1:27" ht="23.25">
      <c r="A55" s="16"/>
      <c r="B55" s="7"/>
      <c r="C55" s="8"/>
      <c r="F55" s="10"/>
      <c r="G55" s="14"/>
      <c r="H55" s="49"/>
      <c r="I55" s="12"/>
      <c r="J55" s="16"/>
      <c r="K55" s="44">
        <f>SUM(K51:K54)</f>
        <v>4</v>
      </c>
      <c r="L55" s="44">
        <f>SUM(L51:L54)</f>
        <v>0</v>
      </c>
      <c r="M55" s="7"/>
      <c r="N55" s="7"/>
      <c r="O55" s="7"/>
      <c r="P55" s="7"/>
      <c r="Q55" s="7"/>
      <c r="R55" s="7"/>
      <c r="S55" s="7"/>
      <c r="T55" s="7"/>
      <c r="U55" s="7"/>
      <c r="V55" s="36">
        <f>SUM(V51:V54)</f>
        <v>72790</v>
      </c>
      <c r="W55" s="36">
        <f>SUM(W51:W54)</f>
        <v>0</v>
      </c>
      <c r="X55" s="36">
        <f>SUM(X51:X54)</f>
        <v>0</v>
      </c>
      <c r="Y55" s="36">
        <f>SUM(Y51:Y54)</f>
        <v>0</v>
      </c>
      <c r="Z55" s="36">
        <f>SUM(Z51:Z54)</f>
        <v>0</v>
      </c>
      <c r="AA55" s="16"/>
    </row>
    <row r="56" spans="1:28" ht="23.25">
      <c r="A56" s="16">
        <v>1</v>
      </c>
      <c r="B56" s="7" t="s">
        <v>117</v>
      </c>
      <c r="C56" s="8" t="s">
        <v>14</v>
      </c>
      <c r="D56" s="9" t="s">
        <v>118</v>
      </c>
      <c r="E56" s="9" t="s">
        <v>119</v>
      </c>
      <c r="F56" s="10"/>
      <c r="G56" s="14">
        <v>44143</v>
      </c>
      <c r="H56" s="49" t="s">
        <v>57</v>
      </c>
      <c r="I56" s="12" t="s">
        <v>57</v>
      </c>
      <c r="J56" s="16">
        <v>6</v>
      </c>
      <c r="K56" s="16">
        <v>1</v>
      </c>
      <c r="L56" s="16"/>
      <c r="M56" s="7" t="s">
        <v>120</v>
      </c>
      <c r="N56" s="7" t="s">
        <v>121</v>
      </c>
      <c r="O56" s="7">
        <v>48</v>
      </c>
      <c r="P56" s="7">
        <v>27</v>
      </c>
      <c r="Q56" s="7"/>
      <c r="R56" s="7"/>
      <c r="S56" s="7" t="s">
        <v>33</v>
      </c>
      <c r="T56" s="7"/>
      <c r="U56" s="7" t="s">
        <v>122</v>
      </c>
      <c r="V56" s="34">
        <v>21410</v>
      </c>
      <c r="W56" s="35">
        <v>0</v>
      </c>
      <c r="X56" s="35">
        <v>0</v>
      </c>
      <c r="Y56" s="35">
        <v>0</v>
      </c>
      <c r="Z56" s="35">
        <v>0</v>
      </c>
      <c r="AA56" s="16" t="s">
        <v>20</v>
      </c>
      <c r="AB56" s="2" t="s">
        <v>295</v>
      </c>
    </row>
    <row r="57" spans="1:28" ht="23.25">
      <c r="A57" s="16">
        <v>2</v>
      </c>
      <c r="B57" s="7" t="s">
        <v>117</v>
      </c>
      <c r="C57" s="8" t="s">
        <v>23</v>
      </c>
      <c r="D57" s="9" t="s">
        <v>123</v>
      </c>
      <c r="E57" s="9" t="s">
        <v>124</v>
      </c>
      <c r="F57" s="10"/>
      <c r="G57" s="14">
        <v>44144</v>
      </c>
      <c r="H57" s="49" t="s">
        <v>37</v>
      </c>
      <c r="I57" s="12" t="s">
        <v>37</v>
      </c>
      <c r="J57" s="16">
        <v>7</v>
      </c>
      <c r="K57" s="16">
        <v>1</v>
      </c>
      <c r="L57" s="16"/>
      <c r="M57" s="7" t="s">
        <v>120</v>
      </c>
      <c r="N57" s="7" t="s">
        <v>121</v>
      </c>
      <c r="O57" s="7">
        <v>39</v>
      </c>
      <c r="P57" s="7">
        <v>17</v>
      </c>
      <c r="Q57" s="7"/>
      <c r="R57" s="7"/>
      <c r="S57" s="7" t="s">
        <v>33</v>
      </c>
      <c r="T57" s="7"/>
      <c r="U57" s="7" t="s">
        <v>85</v>
      </c>
      <c r="V57" s="34">
        <v>20220</v>
      </c>
      <c r="W57" s="35">
        <v>0</v>
      </c>
      <c r="X57" s="35">
        <v>0</v>
      </c>
      <c r="Y57" s="35">
        <v>0</v>
      </c>
      <c r="Z57" s="35">
        <v>0</v>
      </c>
      <c r="AA57" s="16" t="s">
        <v>20</v>
      </c>
      <c r="AB57" s="2" t="s">
        <v>295</v>
      </c>
    </row>
    <row r="58" spans="1:28" ht="23.25">
      <c r="A58" s="16">
        <v>3</v>
      </c>
      <c r="B58" s="7" t="s">
        <v>117</v>
      </c>
      <c r="C58" s="8" t="s">
        <v>46</v>
      </c>
      <c r="D58" s="9" t="s">
        <v>125</v>
      </c>
      <c r="E58" s="9" t="s">
        <v>126</v>
      </c>
      <c r="F58" s="10"/>
      <c r="G58" s="14"/>
      <c r="H58" s="49"/>
      <c r="I58" s="7" t="s">
        <v>129</v>
      </c>
      <c r="J58" s="16" t="s">
        <v>15</v>
      </c>
      <c r="K58" s="16"/>
      <c r="L58" s="16">
        <v>1</v>
      </c>
      <c r="M58" s="7" t="s">
        <v>120</v>
      </c>
      <c r="N58" s="7" t="s">
        <v>121</v>
      </c>
      <c r="O58" s="7"/>
      <c r="P58" s="7"/>
      <c r="Q58" s="7"/>
      <c r="R58" s="7"/>
      <c r="S58" s="7" t="s">
        <v>33</v>
      </c>
      <c r="T58" s="7"/>
      <c r="U58" s="7"/>
      <c r="V58" s="34">
        <v>5360</v>
      </c>
      <c r="W58" s="35">
        <v>0</v>
      </c>
      <c r="X58" s="35">
        <v>0</v>
      </c>
      <c r="Y58" s="35">
        <v>0</v>
      </c>
      <c r="Z58" s="35">
        <v>0</v>
      </c>
      <c r="AA58" s="16" t="s">
        <v>20</v>
      </c>
      <c r="AB58" s="2" t="s">
        <v>295</v>
      </c>
    </row>
    <row r="59" spans="1:28" ht="23.25">
      <c r="A59" s="16">
        <v>4</v>
      </c>
      <c r="B59" s="7" t="s">
        <v>117</v>
      </c>
      <c r="C59" s="8" t="s">
        <v>46</v>
      </c>
      <c r="D59" s="9" t="s">
        <v>127</v>
      </c>
      <c r="E59" s="9" t="s">
        <v>128</v>
      </c>
      <c r="F59" s="10"/>
      <c r="G59" s="14"/>
      <c r="H59" s="49"/>
      <c r="I59" s="7" t="s">
        <v>130</v>
      </c>
      <c r="J59" s="16" t="s">
        <v>15</v>
      </c>
      <c r="K59" s="16"/>
      <c r="L59" s="16">
        <v>1</v>
      </c>
      <c r="M59" s="7" t="s">
        <v>120</v>
      </c>
      <c r="N59" s="7" t="s">
        <v>121</v>
      </c>
      <c r="O59" s="7"/>
      <c r="P59" s="7"/>
      <c r="Q59" s="7"/>
      <c r="R59" s="7"/>
      <c r="S59" s="7" t="s">
        <v>33</v>
      </c>
      <c r="T59" s="7"/>
      <c r="U59" s="7"/>
      <c r="V59" s="34">
        <v>770</v>
      </c>
      <c r="W59" s="35">
        <v>0</v>
      </c>
      <c r="X59" s="35">
        <v>0</v>
      </c>
      <c r="Y59" s="35">
        <v>0</v>
      </c>
      <c r="Z59" s="35">
        <v>0</v>
      </c>
      <c r="AA59" s="16" t="s">
        <v>20</v>
      </c>
      <c r="AB59" s="2" t="s">
        <v>295</v>
      </c>
    </row>
    <row r="60" spans="1:27" ht="23.25">
      <c r="A60" s="16"/>
      <c r="B60" s="7"/>
      <c r="C60" s="8"/>
      <c r="F60" s="10"/>
      <c r="G60" s="14"/>
      <c r="H60" s="49"/>
      <c r="I60" s="7"/>
      <c r="J60" s="16"/>
      <c r="K60" s="44">
        <f>SUM(K56:K59)</f>
        <v>2</v>
      </c>
      <c r="L60" s="44">
        <f>SUM(L56:L59)</f>
        <v>2</v>
      </c>
      <c r="M60" s="7"/>
      <c r="N60" s="7"/>
      <c r="O60" s="7"/>
      <c r="P60" s="7"/>
      <c r="Q60" s="7"/>
      <c r="R60" s="7"/>
      <c r="S60" s="7"/>
      <c r="T60" s="7"/>
      <c r="U60" s="7"/>
      <c r="V60" s="36">
        <f>SUM(V56:V59)</f>
        <v>47760</v>
      </c>
      <c r="W60" s="36">
        <f>SUM(W56:W59)</f>
        <v>0</v>
      </c>
      <c r="X60" s="36">
        <f>SUM(X56:X59)</f>
        <v>0</v>
      </c>
      <c r="Y60" s="36">
        <f>SUM(Y56:Y59)</f>
        <v>0</v>
      </c>
      <c r="Z60" s="36">
        <f>SUM(Z56:Z59)</f>
        <v>0</v>
      </c>
      <c r="AA60" s="16"/>
    </row>
    <row r="61" spans="1:27" ht="23.25">
      <c r="A61" s="16">
        <v>1</v>
      </c>
      <c r="B61" s="7" t="s">
        <v>141</v>
      </c>
      <c r="C61" s="8" t="s">
        <v>23</v>
      </c>
      <c r="D61" s="9" t="s">
        <v>142</v>
      </c>
      <c r="E61" s="10" t="s">
        <v>143</v>
      </c>
      <c r="F61" s="7"/>
      <c r="G61" s="14">
        <v>35200</v>
      </c>
      <c r="H61" s="49" t="s">
        <v>30</v>
      </c>
      <c r="I61" s="7" t="s">
        <v>91</v>
      </c>
      <c r="J61" s="16">
        <v>6</v>
      </c>
      <c r="K61" s="16">
        <v>1</v>
      </c>
      <c r="L61" s="16"/>
      <c r="M61" s="7" t="s">
        <v>144</v>
      </c>
      <c r="N61" s="7" t="s">
        <v>145</v>
      </c>
      <c r="O61" s="7">
        <v>39</v>
      </c>
      <c r="P61" s="7">
        <v>18</v>
      </c>
      <c r="Q61" s="7"/>
      <c r="R61" s="7"/>
      <c r="S61" s="7" t="s">
        <v>33</v>
      </c>
      <c r="T61" s="7"/>
      <c r="U61" s="7" t="s">
        <v>56</v>
      </c>
      <c r="V61" s="34">
        <v>24430</v>
      </c>
      <c r="W61" s="35">
        <v>0</v>
      </c>
      <c r="X61" s="35">
        <v>0</v>
      </c>
      <c r="Y61" s="35">
        <v>0</v>
      </c>
      <c r="Z61" s="35">
        <v>0</v>
      </c>
      <c r="AA61" s="16" t="s">
        <v>20</v>
      </c>
    </row>
    <row r="62" spans="1:27" ht="23.25">
      <c r="A62" s="16">
        <v>2</v>
      </c>
      <c r="B62" s="7" t="s">
        <v>141</v>
      </c>
      <c r="C62" s="8" t="s">
        <v>14</v>
      </c>
      <c r="D62" s="9" t="s">
        <v>147</v>
      </c>
      <c r="E62" s="10" t="s">
        <v>148</v>
      </c>
      <c r="F62" s="7"/>
      <c r="G62" s="14">
        <v>35201</v>
      </c>
      <c r="H62" s="49" t="s">
        <v>57</v>
      </c>
      <c r="I62" s="12" t="s">
        <v>57</v>
      </c>
      <c r="J62" s="16">
        <v>6</v>
      </c>
      <c r="K62" s="16">
        <v>1</v>
      </c>
      <c r="L62" s="16"/>
      <c r="M62" s="7" t="s">
        <v>144</v>
      </c>
      <c r="N62" s="7" t="s">
        <v>145</v>
      </c>
      <c r="O62" s="7">
        <v>52</v>
      </c>
      <c r="P62" s="7">
        <v>30</v>
      </c>
      <c r="Q62" s="7"/>
      <c r="R62" s="7"/>
      <c r="S62" s="7" t="s">
        <v>33</v>
      </c>
      <c r="T62" s="7"/>
      <c r="U62" s="7" t="s">
        <v>146</v>
      </c>
      <c r="V62" s="34">
        <v>24430</v>
      </c>
      <c r="W62" s="35">
        <v>0</v>
      </c>
      <c r="X62" s="35">
        <v>0</v>
      </c>
      <c r="Y62" s="35">
        <v>0</v>
      </c>
      <c r="Z62" s="35">
        <v>0</v>
      </c>
      <c r="AA62" s="16" t="s">
        <v>20</v>
      </c>
    </row>
    <row r="63" spans="1:28" ht="23.25">
      <c r="A63" s="16">
        <v>3</v>
      </c>
      <c r="B63" s="7" t="s">
        <v>141</v>
      </c>
      <c r="C63" s="8" t="s">
        <v>14</v>
      </c>
      <c r="D63" s="9" t="s">
        <v>149</v>
      </c>
      <c r="E63" s="10" t="s">
        <v>150</v>
      </c>
      <c r="F63" s="7"/>
      <c r="G63" s="14">
        <v>34961</v>
      </c>
      <c r="H63" s="49" t="s">
        <v>57</v>
      </c>
      <c r="I63" s="12" t="s">
        <v>57</v>
      </c>
      <c r="J63" s="16">
        <v>6</v>
      </c>
      <c r="K63" s="16">
        <v>1</v>
      </c>
      <c r="L63" s="16"/>
      <c r="M63" s="7" t="s">
        <v>151</v>
      </c>
      <c r="N63" s="7" t="s">
        <v>152</v>
      </c>
      <c r="O63" s="7">
        <v>33</v>
      </c>
      <c r="P63" s="7">
        <v>11</v>
      </c>
      <c r="Q63" s="7"/>
      <c r="R63" s="7"/>
      <c r="S63" s="7" t="s">
        <v>33</v>
      </c>
      <c r="T63" s="7"/>
      <c r="U63" s="7" t="s">
        <v>85</v>
      </c>
      <c r="V63" s="34">
        <v>15040</v>
      </c>
      <c r="W63" s="35">
        <v>0</v>
      </c>
      <c r="X63" s="35">
        <v>0</v>
      </c>
      <c r="Y63" s="35">
        <v>0</v>
      </c>
      <c r="Z63" s="35">
        <v>0</v>
      </c>
      <c r="AA63" s="16" t="s">
        <v>20</v>
      </c>
      <c r="AB63" s="2" t="s">
        <v>295</v>
      </c>
    </row>
    <row r="64" spans="1:28" ht="23.25">
      <c r="A64" s="16">
        <v>4</v>
      </c>
      <c r="B64" s="7" t="s">
        <v>141</v>
      </c>
      <c r="C64" s="8" t="s">
        <v>23</v>
      </c>
      <c r="D64" s="9" t="s">
        <v>153</v>
      </c>
      <c r="E64" s="10" t="s">
        <v>154</v>
      </c>
      <c r="F64" s="7"/>
      <c r="G64" s="14">
        <v>34411</v>
      </c>
      <c r="H64" s="49" t="s">
        <v>103</v>
      </c>
      <c r="I64" s="12" t="s">
        <v>103</v>
      </c>
      <c r="J64" s="16">
        <v>4</v>
      </c>
      <c r="K64" s="16">
        <v>1</v>
      </c>
      <c r="L64" s="16"/>
      <c r="M64" s="7" t="s">
        <v>151</v>
      </c>
      <c r="N64" s="7" t="s">
        <v>152</v>
      </c>
      <c r="O64" s="7">
        <v>30</v>
      </c>
      <c r="P64" s="7">
        <v>9</v>
      </c>
      <c r="Q64" s="7"/>
      <c r="R64" s="7"/>
      <c r="S64" s="7" t="s">
        <v>33</v>
      </c>
      <c r="T64" s="7"/>
      <c r="U64" s="7" t="s">
        <v>108</v>
      </c>
      <c r="V64" s="34">
        <v>9940</v>
      </c>
      <c r="W64" s="35">
        <v>0</v>
      </c>
      <c r="X64" s="35">
        <v>0</v>
      </c>
      <c r="Y64" s="35">
        <v>0</v>
      </c>
      <c r="Z64" s="35">
        <v>0</v>
      </c>
      <c r="AA64" s="16" t="s">
        <v>20</v>
      </c>
      <c r="AB64" s="2" t="s">
        <v>295</v>
      </c>
    </row>
    <row r="65" spans="1:27" ht="23.25">
      <c r="A65" s="16"/>
      <c r="B65" s="7"/>
      <c r="C65" s="8"/>
      <c r="E65" s="10"/>
      <c r="F65" s="7"/>
      <c r="G65" s="14"/>
      <c r="H65" s="49"/>
      <c r="I65" s="12"/>
      <c r="J65" s="16"/>
      <c r="K65" s="44">
        <f>SUM(K61:K64)</f>
        <v>4</v>
      </c>
      <c r="L65" s="44">
        <f>SUM(L61:L64)</f>
        <v>0</v>
      </c>
      <c r="M65" s="7"/>
      <c r="N65" s="7"/>
      <c r="O65" s="7"/>
      <c r="P65" s="7"/>
      <c r="Q65" s="7"/>
      <c r="R65" s="7"/>
      <c r="S65" s="7"/>
      <c r="T65" s="7"/>
      <c r="U65" s="7"/>
      <c r="V65" s="36">
        <f>SUM(V61:V64)</f>
        <v>73840</v>
      </c>
      <c r="W65" s="36">
        <f>SUM(W61:W64)</f>
        <v>0</v>
      </c>
      <c r="X65" s="36">
        <f>SUM(X61:X64)</f>
        <v>0</v>
      </c>
      <c r="Y65" s="36">
        <f>SUM(Y61:Y64)</f>
        <v>0</v>
      </c>
      <c r="Z65" s="36">
        <f>SUM(Z61:Z64)</f>
        <v>0</v>
      </c>
      <c r="AA65" s="16"/>
    </row>
    <row r="66" spans="1:28" ht="23.25">
      <c r="A66" s="16">
        <v>1</v>
      </c>
      <c r="B66" s="7" t="s">
        <v>168</v>
      </c>
      <c r="C66" s="8" t="s">
        <v>14</v>
      </c>
      <c r="D66" s="9" t="s">
        <v>169</v>
      </c>
      <c r="E66" s="10" t="s">
        <v>170</v>
      </c>
      <c r="F66" s="7"/>
      <c r="G66" s="14">
        <v>12396</v>
      </c>
      <c r="H66" s="49" t="s">
        <v>296</v>
      </c>
      <c r="I66" s="7" t="s">
        <v>297</v>
      </c>
      <c r="J66" s="16">
        <v>7</v>
      </c>
      <c r="K66" s="16">
        <v>1</v>
      </c>
      <c r="L66" s="16"/>
      <c r="M66" s="7" t="s">
        <v>171</v>
      </c>
      <c r="N66" s="7" t="s">
        <v>172</v>
      </c>
      <c r="O66" s="7">
        <v>36</v>
      </c>
      <c r="P66" s="7">
        <v>14</v>
      </c>
      <c r="Q66" s="7"/>
      <c r="R66" s="7"/>
      <c r="S66" s="7" t="s">
        <v>33</v>
      </c>
      <c r="T66" s="7"/>
      <c r="U66" s="7" t="s">
        <v>56</v>
      </c>
      <c r="V66" s="34">
        <v>18480</v>
      </c>
      <c r="W66" s="35">
        <v>0</v>
      </c>
      <c r="X66" s="35">
        <v>0</v>
      </c>
      <c r="Y66" s="35">
        <v>0</v>
      </c>
      <c r="Z66" s="35">
        <v>0</v>
      </c>
      <c r="AA66" s="16" t="s">
        <v>20</v>
      </c>
      <c r="AB66" s="2" t="s">
        <v>295</v>
      </c>
    </row>
    <row r="67" spans="1:28" ht="23.25">
      <c r="A67" s="16">
        <v>2</v>
      </c>
      <c r="B67" s="7" t="s">
        <v>168</v>
      </c>
      <c r="C67" s="8" t="s">
        <v>23</v>
      </c>
      <c r="D67" s="9" t="s">
        <v>173</v>
      </c>
      <c r="E67" s="10" t="s">
        <v>174</v>
      </c>
      <c r="F67" s="7"/>
      <c r="G67" s="14">
        <v>12196</v>
      </c>
      <c r="H67" s="49" t="s">
        <v>103</v>
      </c>
      <c r="I67" s="7" t="s">
        <v>103</v>
      </c>
      <c r="J67" s="16">
        <v>5</v>
      </c>
      <c r="K67" s="16">
        <v>1</v>
      </c>
      <c r="L67" s="16"/>
      <c r="M67" s="7" t="s">
        <v>171</v>
      </c>
      <c r="N67" s="7" t="s">
        <v>172</v>
      </c>
      <c r="O67" s="7">
        <v>40</v>
      </c>
      <c r="P67" s="7">
        <v>20</v>
      </c>
      <c r="Q67" s="7"/>
      <c r="R67" s="7"/>
      <c r="S67" s="7" t="s">
        <v>33</v>
      </c>
      <c r="T67" s="7"/>
      <c r="U67" s="7" t="s">
        <v>56</v>
      </c>
      <c r="V67" s="34">
        <v>20470</v>
      </c>
      <c r="W67" s="35">
        <v>0</v>
      </c>
      <c r="X67" s="35">
        <v>1500</v>
      </c>
      <c r="Y67" s="35">
        <v>0</v>
      </c>
      <c r="Z67" s="35">
        <v>0</v>
      </c>
      <c r="AA67" s="16" t="s">
        <v>20</v>
      </c>
      <c r="AB67" s="2" t="s">
        <v>295</v>
      </c>
    </row>
    <row r="68" spans="1:27" ht="23.25">
      <c r="A68" s="16"/>
      <c r="B68" s="7"/>
      <c r="C68" s="8"/>
      <c r="E68" s="10"/>
      <c r="F68" s="7"/>
      <c r="G68" s="14"/>
      <c r="H68" s="49"/>
      <c r="I68" s="7"/>
      <c r="J68" s="16"/>
      <c r="K68" s="44">
        <f>SUM(K66:K67)</f>
        <v>2</v>
      </c>
      <c r="L68" s="44">
        <f>SUM(L66:L67)</f>
        <v>0</v>
      </c>
      <c r="M68" s="7"/>
      <c r="N68" s="7"/>
      <c r="O68" s="7"/>
      <c r="P68" s="7"/>
      <c r="Q68" s="7"/>
      <c r="R68" s="7"/>
      <c r="S68" s="7"/>
      <c r="T68" s="7"/>
      <c r="U68" s="7"/>
      <c r="V68" s="36">
        <f>SUM(V66:V67)</f>
        <v>38950</v>
      </c>
      <c r="W68" s="36">
        <f>SUM(W66:W67)</f>
        <v>0</v>
      </c>
      <c r="X68" s="36">
        <f>SUM(X66:X67)</f>
        <v>1500</v>
      </c>
      <c r="Y68" s="36">
        <f>SUM(Y66:Y67)</f>
        <v>0</v>
      </c>
      <c r="Z68" s="36">
        <f>SUM(Z66:Z67)</f>
        <v>0</v>
      </c>
      <c r="AA68" s="16"/>
    </row>
    <row r="69" spans="1:27" ht="23.25">
      <c r="A69" s="16">
        <v>1</v>
      </c>
      <c r="B69" s="7" t="s">
        <v>155</v>
      </c>
      <c r="C69" s="8" t="s">
        <v>14</v>
      </c>
      <c r="D69" s="9" t="s">
        <v>156</v>
      </c>
      <c r="E69" s="10" t="s">
        <v>157</v>
      </c>
      <c r="F69" s="7"/>
      <c r="G69" s="14">
        <v>11183</v>
      </c>
      <c r="H69" s="49" t="s">
        <v>30</v>
      </c>
      <c r="I69" s="7" t="s">
        <v>91</v>
      </c>
      <c r="J69" s="16">
        <v>7</v>
      </c>
      <c r="K69" s="16">
        <v>1</v>
      </c>
      <c r="L69" s="16"/>
      <c r="M69" s="7" t="s">
        <v>159</v>
      </c>
      <c r="N69" s="7" t="s">
        <v>160</v>
      </c>
      <c r="O69" s="7">
        <v>48</v>
      </c>
      <c r="P69" s="7">
        <v>27</v>
      </c>
      <c r="Q69" s="7"/>
      <c r="R69" s="7"/>
      <c r="S69" s="7" t="s">
        <v>33</v>
      </c>
      <c r="T69" s="7"/>
      <c r="U69" s="7" t="s">
        <v>161</v>
      </c>
      <c r="V69" s="34">
        <v>29840</v>
      </c>
      <c r="W69" s="35">
        <v>0</v>
      </c>
      <c r="X69" s="35">
        <v>0</v>
      </c>
      <c r="Y69" s="35">
        <v>0</v>
      </c>
      <c r="Z69" s="35">
        <v>0</v>
      </c>
      <c r="AA69" s="16" t="s">
        <v>20</v>
      </c>
    </row>
    <row r="70" spans="1:27" ht="23.25">
      <c r="A70" s="16">
        <v>2</v>
      </c>
      <c r="B70" s="7" t="s">
        <v>155</v>
      </c>
      <c r="C70" s="8" t="s">
        <v>14</v>
      </c>
      <c r="D70" s="9" t="s">
        <v>164</v>
      </c>
      <c r="E70" s="10" t="s">
        <v>165</v>
      </c>
      <c r="F70" s="7"/>
      <c r="G70" s="14">
        <v>111384</v>
      </c>
      <c r="H70" s="49" t="s">
        <v>37</v>
      </c>
      <c r="I70" s="7" t="s">
        <v>37</v>
      </c>
      <c r="J70" s="16">
        <v>7</v>
      </c>
      <c r="K70" s="16">
        <v>1</v>
      </c>
      <c r="L70" s="16"/>
      <c r="M70" s="7" t="s">
        <v>159</v>
      </c>
      <c r="N70" s="7" t="s">
        <v>160</v>
      </c>
      <c r="O70" s="7">
        <v>37</v>
      </c>
      <c r="P70" s="7">
        <v>15</v>
      </c>
      <c r="Q70" s="7"/>
      <c r="R70" s="7"/>
      <c r="S70" s="7" t="s">
        <v>33</v>
      </c>
      <c r="T70" s="7"/>
      <c r="U70" s="7" t="s">
        <v>162</v>
      </c>
      <c r="V70" s="34">
        <v>21980</v>
      </c>
      <c r="W70" s="35">
        <v>0</v>
      </c>
      <c r="X70" s="35">
        <v>0</v>
      </c>
      <c r="Y70" s="35">
        <v>0</v>
      </c>
      <c r="Z70" s="35">
        <v>0</v>
      </c>
      <c r="AA70" s="16" t="s">
        <v>20</v>
      </c>
    </row>
    <row r="71" spans="1:28" s="64" customFormat="1" ht="23.25">
      <c r="A71" s="56"/>
      <c r="B71" s="57" t="s">
        <v>155</v>
      </c>
      <c r="C71" s="58" t="s">
        <v>23</v>
      </c>
      <c r="D71" s="59" t="s">
        <v>166</v>
      </c>
      <c r="E71" s="60" t="s">
        <v>167</v>
      </c>
      <c r="F71" s="57"/>
      <c r="G71" s="56">
        <v>110550</v>
      </c>
      <c r="H71" s="61" t="s">
        <v>103</v>
      </c>
      <c r="I71" s="57" t="s">
        <v>103</v>
      </c>
      <c r="J71" s="56" t="s">
        <v>158</v>
      </c>
      <c r="K71" s="56">
        <v>0</v>
      </c>
      <c r="L71" s="56"/>
      <c r="M71" s="57" t="s">
        <v>159</v>
      </c>
      <c r="N71" s="57" t="s">
        <v>160</v>
      </c>
      <c r="O71" s="57">
        <v>42</v>
      </c>
      <c r="P71" s="57">
        <v>21</v>
      </c>
      <c r="Q71" s="57"/>
      <c r="R71" s="57"/>
      <c r="S71" s="57" t="s">
        <v>33</v>
      </c>
      <c r="T71" s="57"/>
      <c r="U71" s="57" t="s">
        <v>163</v>
      </c>
      <c r="V71" s="62">
        <v>27720</v>
      </c>
      <c r="W71" s="63">
        <v>3500</v>
      </c>
      <c r="X71" s="63">
        <v>0</v>
      </c>
      <c r="Y71" s="63">
        <v>0</v>
      </c>
      <c r="Z71" s="63">
        <v>0</v>
      </c>
      <c r="AA71" s="56" t="s">
        <v>20</v>
      </c>
      <c r="AB71" s="64" t="s">
        <v>384</v>
      </c>
    </row>
    <row r="72" spans="1:28" ht="23.25">
      <c r="A72" s="16">
        <v>3</v>
      </c>
      <c r="B72" s="7" t="s">
        <v>155</v>
      </c>
      <c r="C72" s="8" t="s">
        <v>23</v>
      </c>
      <c r="D72" s="9" t="s">
        <v>201</v>
      </c>
      <c r="E72" s="10" t="s">
        <v>376</v>
      </c>
      <c r="F72" s="7"/>
      <c r="G72" s="14" t="s">
        <v>377</v>
      </c>
      <c r="H72" s="49" t="s">
        <v>57</v>
      </c>
      <c r="I72" s="7" t="s">
        <v>57</v>
      </c>
      <c r="J72" s="16">
        <v>5</v>
      </c>
      <c r="K72" s="16">
        <v>1</v>
      </c>
      <c r="L72" s="16"/>
      <c r="M72" s="7" t="s">
        <v>159</v>
      </c>
      <c r="N72" s="7" t="s">
        <v>160</v>
      </c>
      <c r="O72" s="7"/>
      <c r="P72" s="7"/>
      <c r="Q72" s="7"/>
      <c r="R72" s="7"/>
      <c r="S72" s="7"/>
      <c r="T72" s="7"/>
      <c r="U72" s="7"/>
      <c r="V72" s="34">
        <v>19420</v>
      </c>
      <c r="W72" s="35">
        <v>0</v>
      </c>
      <c r="X72" s="35">
        <v>0</v>
      </c>
      <c r="Y72" s="35">
        <v>0</v>
      </c>
      <c r="Z72" s="35">
        <v>0</v>
      </c>
      <c r="AA72" s="16" t="s">
        <v>378</v>
      </c>
      <c r="AB72" s="2" t="s">
        <v>378</v>
      </c>
    </row>
    <row r="73" spans="1:27" ht="23.25">
      <c r="A73" s="16"/>
      <c r="B73" s="7"/>
      <c r="C73" s="8"/>
      <c r="E73" s="10"/>
      <c r="F73" s="7"/>
      <c r="G73" s="14"/>
      <c r="H73" s="49"/>
      <c r="I73" s="7"/>
      <c r="J73" s="16"/>
      <c r="K73" s="44">
        <f>SUM(K69:K72)</f>
        <v>3</v>
      </c>
      <c r="L73" s="44">
        <f>SUM(L69:L71)</f>
        <v>0</v>
      </c>
      <c r="M73" s="7"/>
      <c r="N73" s="7"/>
      <c r="O73" s="7"/>
      <c r="P73" s="7"/>
      <c r="Q73" s="7"/>
      <c r="R73" s="7"/>
      <c r="S73" s="7"/>
      <c r="T73" s="7"/>
      <c r="U73" s="7"/>
      <c r="V73" s="36">
        <f>SUM(V69:V72)</f>
        <v>98960</v>
      </c>
      <c r="W73" s="36">
        <f>SUM(W69:W72)</f>
        <v>3500</v>
      </c>
      <c r="X73" s="36">
        <f>SUM(X69:X72)</f>
        <v>0</v>
      </c>
      <c r="Y73" s="36">
        <f>SUM(Y69:Y72)</f>
        <v>0</v>
      </c>
      <c r="Z73" s="36">
        <f>SUM(Z69:Z72)</f>
        <v>0</v>
      </c>
      <c r="AA73" s="16"/>
    </row>
    <row r="74" spans="1:27" ht="23.25">
      <c r="A74" s="16">
        <v>1</v>
      </c>
      <c r="B74" s="7" t="s">
        <v>51</v>
      </c>
      <c r="C74" s="8" t="s">
        <v>46</v>
      </c>
      <c r="D74" s="9" t="s">
        <v>52</v>
      </c>
      <c r="E74" s="10" t="s">
        <v>53</v>
      </c>
      <c r="F74" s="7"/>
      <c r="G74" s="14">
        <v>42804</v>
      </c>
      <c r="H74" s="49" t="s">
        <v>37</v>
      </c>
      <c r="I74" s="7" t="s">
        <v>37</v>
      </c>
      <c r="J74" s="16">
        <v>7</v>
      </c>
      <c r="K74" s="16">
        <v>1</v>
      </c>
      <c r="L74" s="16"/>
      <c r="M74" s="7" t="s">
        <v>54</v>
      </c>
      <c r="N74" s="7" t="s">
        <v>55</v>
      </c>
      <c r="O74" s="7">
        <v>43</v>
      </c>
      <c r="P74" s="7">
        <v>22</v>
      </c>
      <c r="Q74" s="7"/>
      <c r="R74" s="7"/>
      <c r="S74" s="7" t="s">
        <v>33</v>
      </c>
      <c r="T74" s="7"/>
      <c r="U74" s="7" t="s">
        <v>56</v>
      </c>
      <c r="V74" s="34">
        <v>26170</v>
      </c>
      <c r="W74" s="35">
        <v>0</v>
      </c>
      <c r="X74" s="35">
        <v>0</v>
      </c>
      <c r="Y74" s="35">
        <v>0</v>
      </c>
      <c r="Z74" s="35">
        <v>0</v>
      </c>
      <c r="AA74" s="16" t="s">
        <v>20</v>
      </c>
    </row>
    <row r="75" spans="1:27" ht="23.25">
      <c r="A75" s="16">
        <v>2</v>
      </c>
      <c r="B75" s="7" t="s">
        <v>51</v>
      </c>
      <c r="C75" s="8" t="s">
        <v>23</v>
      </c>
      <c r="D75" s="9" t="s">
        <v>59</v>
      </c>
      <c r="E75" s="10" t="s">
        <v>60</v>
      </c>
      <c r="F75" s="7"/>
      <c r="G75" s="14">
        <v>42803</v>
      </c>
      <c r="H75" s="49" t="s">
        <v>30</v>
      </c>
      <c r="I75" s="7" t="s">
        <v>91</v>
      </c>
      <c r="J75" s="16">
        <v>6</v>
      </c>
      <c r="K75" s="16">
        <v>1</v>
      </c>
      <c r="L75" s="16"/>
      <c r="M75" s="7" t="s">
        <v>54</v>
      </c>
      <c r="N75" s="7" t="s">
        <v>55</v>
      </c>
      <c r="O75" s="7">
        <v>35</v>
      </c>
      <c r="P75" s="7">
        <v>14</v>
      </c>
      <c r="Q75" s="7"/>
      <c r="R75" s="7"/>
      <c r="S75" s="7" t="s">
        <v>33</v>
      </c>
      <c r="T75" s="7"/>
      <c r="U75" s="7" t="s">
        <v>56</v>
      </c>
      <c r="V75" s="34">
        <v>18280</v>
      </c>
      <c r="W75" s="35">
        <v>0</v>
      </c>
      <c r="X75" s="35">
        <v>0</v>
      </c>
      <c r="Y75" s="35">
        <v>0</v>
      </c>
      <c r="Z75" s="35">
        <v>0</v>
      </c>
      <c r="AA75" s="16" t="s">
        <v>20</v>
      </c>
    </row>
    <row r="76" spans="1:27" ht="23.25">
      <c r="A76" s="16">
        <v>3</v>
      </c>
      <c r="B76" s="7" t="s">
        <v>51</v>
      </c>
      <c r="C76" s="8" t="s">
        <v>14</v>
      </c>
      <c r="D76" s="9" t="s">
        <v>62</v>
      </c>
      <c r="E76" s="10" t="s">
        <v>61</v>
      </c>
      <c r="F76" s="7"/>
      <c r="G76" s="14">
        <v>42805</v>
      </c>
      <c r="H76" s="50" t="s">
        <v>57</v>
      </c>
      <c r="I76" s="7" t="s">
        <v>57</v>
      </c>
      <c r="J76" s="16">
        <v>6</v>
      </c>
      <c r="K76" s="16">
        <v>1</v>
      </c>
      <c r="L76" s="16"/>
      <c r="M76" s="7" t="s">
        <v>54</v>
      </c>
      <c r="N76" s="7" t="s">
        <v>55</v>
      </c>
      <c r="O76" s="7">
        <v>34</v>
      </c>
      <c r="P76" s="7">
        <v>13</v>
      </c>
      <c r="Q76" s="7"/>
      <c r="R76" s="7"/>
      <c r="S76" s="7" t="s">
        <v>33</v>
      </c>
      <c r="T76" s="7"/>
      <c r="U76" s="7" t="s">
        <v>56</v>
      </c>
      <c r="V76" s="34">
        <v>16840</v>
      </c>
      <c r="W76" s="35">
        <v>0</v>
      </c>
      <c r="X76" s="35">
        <v>0</v>
      </c>
      <c r="Y76" s="35">
        <v>0</v>
      </c>
      <c r="Z76" s="35">
        <v>0</v>
      </c>
      <c r="AA76" s="16" t="s">
        <v>20</v>
      </c>
    </row>
    <row r="77" spans="1:27" ht="23.25">
      <c r="A77" s="16">
        <v>4</v>
      </c>
      <c r="B77" s="7" t="s">
        <v>51</v>
      </c>
      <c r="C77" s="8" t="s">
        <v>14</v>
      </c>
      <c r="D77" s="9" t="s">
        <v>63</v>
      </c>
      <c r="E77" s="10" t="s">
        <v>64</v>
      </c>
      <c r="F77" s="7"/>
      <c r="G77" s="14">
        <v>42806</v>
      </c>
      <c r="H77" s="50" t="s">
        <v>57</v>
      </c>
      <c r="I77" s="7" t="s">
        <v>57</v>
      </c>
      <c r="J77" s="16">
        <v>5</v>
      </c>
      <c r="K77" s="16">
        <v>1</v>
      </c>
      <c r="L77" s="16"/>
      <c r="M77" s="7" t="s">
        <v>54</v>
      </c>
      <c r="N77" s="7" t="s">
        <v>55</v>
      </c>
      <c r="O77" s="7">
        <v>32</v>
      </c>
      <c r="P77" s="7">
        <v>11</v>
      </c>
      <c r="Q77" s="7"/>
      <c r="R77" s="7"/>
      <c r="S77" s="7" t="s">
        <v>33</v>
      </c>
      <c r="T77" s="7"/>
      <c r="U77" s="7" t="s">
        <v>56</v>
      </c>
      <c r="V77" s="34">
        <v>13400</v>
      </c>
      <c r="W77" s="35">
        <v>0</v>
      </c>
      <c r="X77" s="35">
        <v>0</v>
      </c>
      <c r="Y77" s="35">
        <v>0</v>
      </c>
      <c r="Z77" s="35">
        <v>0</v>
      </c>
      <c r="AA77" s="16" t="s">
        <v>20</v>
      </c>
    </row>
    <row r="78" spans="1:27" ht="23.25">
      <c r="A78" s="16">
        <v>5</v>
      </c>
      <c r="B78" s="7" t="s">
        <v>51</v>
      </c>
      <c r="C78" s="8" t="s">
        <v>23</v>
      </c>
      <c r="D78" s="9" t="s">
        <v>65</v>
      </c>
      <c r="E78" s="10" t="s">
        <v>66</v>
      </c>
      <c r="F78" s="7"/>
      <c r="G78" s="14">
        <v>42885</v>
      </c>
      <c r="H78" s="50" t="s">
        <v>58</v>
      </c>
      <c r="I78" s="7" t="s">
        <v>58</v>
      </c>
      <c r="J78" s="16">
        <v>5</v>
      </c>
      <c r="K78" s="16">
        <v>1</v>
      </c>
      <c r="L78" s="16"/>
      <c r="M78" s="7" t="s">
        <v>54</v>
      </c>
      <c r="N78" s="7" t="s">
        <v>55</v>
      </c>
      <c r="O78" s="7">
        <v>29</v>
      </c>
      <c r="P78" s="7">
        <v>9</v>
      </c>
      <c r="Q78" s="7"/>
      <c r="R78" s="7"/>
      <c r="S78" s="7" t="s">
        <v>33</v>
      </c>
      <c r="T78" s="7"/>
      <c r="U78" s="7" t="s">
        <v>56</v>
      </c>
      <c r="V78" s="34">
        <v>12530</v>
      </c>
      <c r="W78" s="35">
        <v>0</v>
      </c>
      <c r="X78" s="35">
        <v>0</v>
      </c>
      <c r="Y78" s="35">
        <v>0</v>
      </c>
      <c r="Z78" s="35">
        <v>0</v>
      </c>
      <c r="AA78" s="16" t="s">
        <v>20</v>
      </c>
    </row>
    <row r="79" spans="1:27" ht="23.25">
      <c r="A79" s="16"/>
      <c r="B79" s="7"/>
      <c r="C79" s="8"/>
      <c r="E79" s="10"/>
      <c r="F79" s="7"/>
      <c r="G79" s="14"/>
      <c r="H79" s="50"/>
      <c r="I79" s="7"/>
      <c r="J79" s="16"/>
      <c r="K79" s="44">
        <f>SUM(K74:K78)</f>
        <v>5</v>
      </c>
      <c r="L79" s="44">
        <f>SUM(L74:L78)</f>
        <v>0</v>
      </c>
      <c r="M79" s="7"/>
      <c r="N79" s="7"/>
      <c r="O79" s="7"/>
      <c r="P79" s="7"/>
      <c r="Q79" s="7"/>
      <c r="R79" s="7"/>
      <c r="S79" s="7"/>
      <c r="T79" s="7"/>
      <c r="U79" s="7"/>
      <c r="V79" s="36">
        <f>SUM(V74:V78)</f>
        <v>87220</v>
      </c>
      <c r="W79" s="36">
        <f>SUM(W74:W78)</f>
        <v>0</v>
      </c>
      <c r="X79" s="36">
        <f>SUM(X74:X78)</f>
        <v>0</v>
      </c>
      <c r="Y79" s="36">
        <f>SUM(Y74:Y78)</f>
        <v>0</v>
      </c>
      <c r="Z79" s="36">
        <f>SUM(Z74:Z78)</f>
        <v>0</v>
      </c>
      <c r="AA79" s="16"/>
    </row>
    <row r="80" spans="1:27" ht="23.25">
      <c r="A80" s="16">
        <v>1</v>
      </c>
      <c r="B80" s="7" t="s">
        <v>204</v>
      </c>
      <c r="C80" s="8" t="s">
        <v>14</v>
      </c>
      <c r="D80" s="9" t="s">
        <v>205</v>
      </c>
      <c r="E80" s="10" t="s">
        <v>206</v>
      </c>
      <c r="F80" s="7"/>
      <c r="G80" s="14">
        <v>33843</v>
      </c>
      <c r="H80" s="49" t="s">
        <v>30</v>
      </c>
      <c r="I80" s="7" t="s">
        <v>37</v>
      </c>
      <c r="J80" s="16">
        <v>6</v>
      </c>
      <c r="K80" s="16">
        <v>1</v>
      </c>
      <c r="L80" s="16"/>
      <c r="M80" s="7" t="s">
        <v>207</v>
      </c>
      <c r="N80" s="7" t="s">
        <v>208</v>
      </c>
      <c r="O80" s="7">
        <v>37</v>
      </c>
      <c r="P80" s="7">
        <v>16</v>
      </c>
      <c r="Q80" s="7"/>
      <c r="R80" s="7"/>
      <c r="S80" s="7" t="s">
        <v>33</v>
      </c>
      <c r="T80" s="7"/>
      <c r="U80" s="7" t="s">
        <v>85</v>
      </c>
      <c r="V80" s="34">
        <v>21410</v>
      </c>
      <c r="W80" s="35">
        <v>0</v>
      </c>
      <c r="X80" s="35">
        <v>0</v>
      </c>
      <c r="Y80" s="35">
        <v>0</v>
      </c>
      <c r="Z80" s="35">
        <v>0</v>
      </c>
      <c r="AA80" s="16" t="s">
        <v>20</v>
      </c>
    </row>
    <row r="81" spans="1:27" ht="23.25">
      <c r="A81" s="16">
        <v>2</v>
      </c>
      <c r="B81" s="7" t="s">
        <v>204</v>
      </c>
      <c r="C81" s="8" t="s">
        <v>14</v>
      </c>
      <c r="D81" s="9" t="s">
        <v>210</v>
      </c>
      <c r="E81" s="10" t="s">
        <v>211</v>
      </c>
      <c r="F81" s="7"/>
      <c r="G81" s="14">
        <v>33844</v>
      </c>
      <c r="H81" s="49" t="s">
        <v>37</v>
      </c>
      <c r="I81" s="7" t="s">
        <v>37</v>
      </c>
      <c r="J81" s="16">
        <v>7</v>
      </c>
      <c r="K81" s="16">
        <v>1</v>
      </c>
      <c r="L81" s="16"/>
      <c r="M81" s="7" t="s">
        <v>207</v>
      </c>
      <c r="N81" s="7" t="s">
        <v>208</v>
      </c>
      <c r="O81" s="7">
        <v>40</v>
      </c>
      <c r="P81" s="7">
        <v>19</v>
      </c>
      <c r="Q81" s="7"/>
      <c r="R81" s="7"/>
      <c r="S81" s="7" t="s">
        <v>33</v>
      </c>
      <c r="T81" s="7"/>
      <c r="U81" s="7" t="s">
        <v>85</v>
      </c>
      <c r="V81" s="34">
        <v>21540</v>
      </c>
      <c r="W81" s="35">
        <v>0</v>
      </c>
      <c r="X81" s="35">
        <v>0</v>
      </c>
      <c r="Y81" s="35">
        <v>0</v>
      </c>
      <c r="Z81" s="35">
        <v>0</v>
      </c>
      <c r="AA81" s="16" t="s">
        <v>20</v>
      </c>
    </row>
    <row r="82" spans="1:27" ht="23.25">
      <c r="A82" s="16">
        <v>3</v>
      </c>
      <c r="B82" s="7" t="s">
        <v>204</v>
      </c>
      <c r="C82" s="8" t="s">
        <v>23</v>
      </c>
      <c r="D82" s="9" t="s">
        <v>212</v>
      </c>
      <c r="E82" s="10" t="s">
        <v>213</v>
      </c>
      <c r="F82" s="7"/>
      <c r="G82" s="14">
        <v>33833</v>
      </c>
      <c r="H82" s="49" t="s">
        <v>103</v>
      </c>
      <c r="I82" s="7" t="s">
        <v>103</v>
      </c>
      <c r="J82" s="16">
        <v>5</v>
      </c>
      <c r="K82" s="16">
        <v>1</v>
      </c>
      <c r="L82" s="16"/>
      <c r="M82" s="7" t="s">
        <v>207</v>
      </c>
      <c r="N82" s="7" t="s">
        <v>208</v>
      </c>
      <c r="O82" s="7">
        <v>33</v>
      </c>
      <c r="P82" s="7">
        <v>13</v>
      </c>
      <c r="Q82" s="7"/>
      <c r="R82" s="7"/>
      <c r="S82" s="7" t="s">
        <v>33</v>
      </c>
      <c r="T82" s="7"/>
      <c r="U82" s="7" t="s">
        <v>108</v>
      </c>
      <c r="V82" s="34">
        <v>14860</v>
      </c>
      <c r="W82" s="35">
        <v>0</v>
      </c>
      <c r="X82" s="35">
        <v>1500</v>
      </c>
      <c r="Y82" s="35">
        <v>0</v>
      </c>
      <c r="Z82" s="35">
        <v>0</v>
      </c>
      <c r="AA82" s="16" t="s">
        <v>20</v>
      </c>
    </row>
    <row r="83" spans="1:27" ht="23.25">
      <c r="A83" s="16">
        <v>4</v>
      </c>
      <c r="B83" s="7" t="s">
        <v>204</v>
      </c>
      <c r="C83" s="8" t="s">
        <v>46</v>
      </c>
      <c r="D83" s="9" t="s">
        <v>214</v>
      </c>
      <c r="E83" s="10" t="s">
        <v>215</v>
      </c>
      <c r="F83" s="7"/>
      <c r="G83" s="14" t="s">
        <v>15</v>
      </c>
      <c r="H83" s="49" t="s">
        <v>57</v>
      </c>
      <c r="I83" s="7" t="s">
        <v>209</v>
      </c>
      <c r="J83" s="16" t="s">
        <v>15</v>
      </c>
      <c r="K83" s="16"/>
      <c r="L83" s="16">
        <v>1</v>
      </c>
      <c r="M83" s="7" t="s">
        <v>207</v>
      </c>
      <c r="N83" s="7" t="s">
        <v>208</v>
      </c>
      <c r="O83" s="7">
        <v>22</v>
      </c>
      <c r="P83" s="7">
        <v>1</v>
      </c>
      <c r="Q83" s="7"/>
      <c r="R83" s="7"/>
      <c r="S83" s="7" t="s">
        <v>33</v>
      </c>
      <c r="T83" s="7"/>
      <c r="U83" s="7" t="s">
        <v>85</v>
      </c>
      <c r="V83" s="34">
        <v>8200</v>
      </c>
      <c r="W83" s="35">
        <v>0</v>
      </c>
      <c r="X83" s="35">
        <v>0</v>
      </c>
      <c r="Y83" s="35">
        <v>0</v>
      </c>
      <c r="Z83" s="35">
        <v>0</v>
      </c>
      <c r="AA83" s="16" t="s">
        <v>20</v>
      </c>
    </row>
    <row r="84" spans="1:27" ht="23.25">
      <c r="A84" s="16">
        <v>5</v>
      </c>
      <c r="B84" s="7" t="s">
        <v>204</v>
      </c>
      <c r="C84" s="8" t="s">
        <v>23</v>
      </c>
      <c r="D84" s="9" t="s">
        <v>216</v>
      </c>
      <c r="E84" s="10" t="s">
        <v>217</v>
      </c>
      <c r="F84" s="7"/>
      <c r="G84" s="14" t="s">
        <v>15</v>
      </c>
      <c r="H84" s="49" t="s">
        <v>218</v>
      </c>
      <c r="I84" s="7" t="s">
        <v>218</v>
      </c>
      <c r="J84" s="16" t="s">
        <v>15</v>
      </c>
      <c r="K84" s="16"/>
      <c r="L84" s="16">
        <v>1</v>
      </c>
      <c r="M84" s="7" t="s">
        <v>207</v>
      </c>
      <c r="N84" s="7" t="s">
        <v>208</v>
      </c>
      <c r="O84" s="7">
        <v>35</v>
      </c>
      <c r="P84" s="7">
        <v>3</v>
      </c>
      <c r="Q84" s="7"/>
      <c r="R84" s="7"/>
      <c r="S84" s="7" t="s">
        <v>33</v>
      </c>
      <c r="T84" s="7"/>
      <c r="U84" s="7" t="s">
        <v>219</v>
      </c>
      <c r="V84" s="34">
        <v>5530</v>
      </c>
      <c r="W84" s="35">
        <v>0</v>
      </c>
      <c r="X84" s="35">
        <v>0</v>
      </c>
      <c r="Y84" s="35">
        <v>0</v>
      </c>
      <c r="Z84" s="35">
        <v>0</v>
      </c>
      <c r="AA84" s="16" t="s">
        <v>20</v>
      </c>
    </row>
    <row r="85" spans="1:27" ht="23.25">
      <c r="A85" s="16">
        <v>6</v>
      </c>
      <c r="B85" s="7" t="s">
        <v>204</v>
      </c>
      <c r="C85" s="8" t="s">
        <v>23</v>
      </c>
      <c r="D85" s="9" t="s">
        <v>220</v>
      </c>
      <c r="E85" s="10" t="s">
        <v>221</v>
      </c>
      <c r="F85" s="7"/>
      <c r="G85" s="14" t="s">
        <v>15</v>
      </c>
      <c r="H85" s="49" t="s">
        <v>218</v>
      </c>
      <c r="I85" s="7" t="s">
        <v>218</v>
      </c>
      <c r="J85" s="16" t="s">
        <v>15</v>
      </c>
      <c r="K85" s="16"/>
      <c r="L85" s="16">
        <v>1</v>
      </c>
      <c r="M85" s="7" t="s">
        <v>207</v>
      </c>
      <c r="N85" s="7" t="s">
        <v>208</v>
      </c>
      <c r="O85" s="7">
        <v>37</v>
      </c>
      <c r="P85" s="7">
        <v>6</v>
      </c>
      <c r="Q85" s="7"/>
      <c r="R85" s="7"/>
      <c r="S85" s="7" t="s">
        <v>33</v>
      </c>
      <c r="T85" s="7"/>
      <c r="U85" s="7" t="s">
        <v>219</v>
      </c>
      <c r="V85" s="34">
        <v>5530</v>
      </c>
      <c r="W85" s="35">
        <v>0</v>
      </c>
      <c r="X85" s="35">
        <v>0</v>
      </c>
      <c r="Y85" s="35">
        <v>0</v>
      </c>
      <c r="Z85" s="35">
        <v>0</v>
      </c>
      <c r="AA85" s="16" t="s">
        <v>20</v>
      </c>
    </row>
    <row r="86" spans="1:27" ht="23.25">
      <c r="A86" s="16">
        <v>7</v>
      </c>
      <c r="B86" s="7" t="s">
        <v>204</v>
      </c>
      <c r="C86" s="8" t="s">
        <v>23</v>
      </c>
      <c r="D86" s="9" t="s">
        <v>222</v>
      </c>
      <c r="E86" s="10" t="s">
        <v>223</v>
      </c>
      <c r="F86" s="7"/>
      <c r="G86" s="14">
        <v>33832</v>
      </c>
      <c r="H86" s="49" t="s">
        <v>30</v>
      </c>
      <c r="I86" s="7" t="s">
        <v>91</v>
      </c>
      <c r="J86" s="16">
        <v>7</v>
      </c>
      <c r="K86" s="16">
        <v>1</v>
      </c>
      <c r="L86" s="16"/>
      <c r="M86" s="7" t="s">
        <v>207</v>
      </c>
      <c r="N86" s="7" t="s">
        <v>225</v>
      </c>
      <c r="O86" s="7">
        <v>41</v>
      </c>
      <c r="P86" s="7">
        <v>9</v>
      </c>
      <c r="Q86" s="7"/>
      <c r="R86" s="7"/>
      <c r="S86" s="7" t="s">
        <v>33</v>
      </c>
      <c r="T86" s="7"/>
      <c r="U86" s="7" t="s">
        <v>85</v>
      </c>
      <c r="V86" s="34">
        <v>24730</v>
      </c>
      <c r="W86" s="35">
        <v>0</v>
      </c>
      <c r="X86" s="35">
        <v>0</v>
      </c>
      <c r="Y86" s="35">
        <v>0</v>
      </c>
      <c r="Z86" s="35">
        <v>0</v>
      </c>
      <c r="AA86" s="16" t="s">
        <v>20</v>
      </c>
    </row>
    <row r="87" spans="1:27" ht="23.25">
      <c r="A87" s="16">
        <v>8</v>
      </c>
      <c r="B87" s="7" t="s">
        <v>204</v>
      </c>
      <c r="C87" s="8" t="s">
        <v>14</v>
      </c>
      <c r="D87" s="9" t="s">
        <v>226</v>
      </c>
      <c r="E87" s="10" t="s">
        <v>227</v>
      </c>
      <c r="F87" s="7"/>
      <c r="G87" s="14">
        <v>33842</v>
      </c>
      <c r="H87" s="49" t="s">
        <v>57</v>
      </c>
      <c r="I87" s="12" t="s">
        <v>57</v>
      </c>
      <c r="J87" s="16">
        <v>6</v>
      </c>
      <c r="K87" s="16">
        <v>1</v>
      </c>
      <c r="L87" s="16"/>
      <c r="M87" s="7" t="s">
        <v>207</v>
      </c>
      <c r="N87" s="7" t="s">
        <v>225</v>
      </c>
      <c r="O87" s="7">
        <v>29</v>
      </c>
      <c r="P87" s="7">
        <v>9</v>
      </c>
      <c r="Q87" s="7"/>
      <c r="R87" s="7"/>
      <c r="S87" s="7" t="s">
        <v>33</v>
      </c>
      <c r="T87" s="7"/>
      <c r="U87" s="7" t="s">
        <v>85</v>
      </c>
      <c r="V87" s="34">
        <v>13240</v>
      </c>
      <c r="W87" s="35">
        <v>0</v>
      </c>
      <c r="X87" s="35">
        <v>0</v>
      </c>
      <c r="Y87" s="35">
        <v>0</v>
      </c>
      <c r="Z87" s="35">
        <v>0</v>
      </c>
      <c r="AA87" s="16" t="s">
        <v>20</v>
      </c>
    </row>
    <row r="88" spans="1:27" ht="23.25">
      <c r="A88" s="16">
        <v>9</v>
      </c>
      <c r="B88" s="7" t="s">
        <v>204</v>
      </c>
      <c r="C88" s="8" t="s">
        <v>14</v>
      </c>
      <c r="D88" s="9" t="s">
        <v>228</v>
      </c>
      <c r="E88" s="10" t="s">
        <v>229</v>
      </c>
      <c r="F88" s="7"/>
      <c r="G88" s="14">
        <v>33438</v>
      </c>
      <c r="H88" s="49" t="s">
        <v>103</v>
      </c>
      <c r="I88" s="12" t="s">
        <v>103</v>
      </c>
      <c r="J88" s="16" t="s">
        <v>158</v>
      </c>
      <c r="K88" s="16">
        <v>1</v>
      </c>
      <c r="L88" s="16"/>
      <c r="M88" s="7" t="s">
        <v>207</v>
      </c>
      <c r="N88" s="7" t="s">
        <v>225</v>
      </c>
      <c r="O88" s="7">
        <v>37</v>
      </c>
      <c r="P88" s="7">
        <v>9</v>
      </c>
      <c r="Q88" s="7"/>
      <c r="R88" s="7"/>
      <c r="S88" s="7" t="s">
        <v>33</v>
      </c>
      <c r="T88" s="7"/>
      <c r="U88" s="7" t="s">
        <v>108</v>
      </c>
      <c r="V88" s="34">
        <v>21540</v>
      </c>
      <c r="W88" s="35">
        <v>3500</v>
      </c>
      <c r="X88" s="35">
        <v>1500</v>
      </c>
      <c r="Y88" s="35">
        <v>0</v>
      </c>
      <c r="Z88" s="35">
        <v>0</v>
      </c>
      <c r="AA88" s="16" t="s">
        <v>20</v>
      </c>
    </row>
    <row r="89" spans="1:27" ht="23.25">
      <c r="A89" s="16">
        <v>10</v>
      </c>
      <c r="B89" s="7" t="s">
        <v>204</v>
      </c>
      <c r="C89" s="8" t="s">
        <v>46</v>
      </c>
      <c r="D89" s="9" t="s">
        <v>230</v>
      </c>
      <c r="E89" s="10" t="s">
        <v>231</v>
      </c>
      <c r="F89" s="7"/>
      <c r="G89" s="14" t="s">
        <v>15</v>
      </c>
      <c r="H89" s="49" t="s">
        <v>57</v>
      </c>
      <c r="I89" s="12" t="s">
        <v>209</v>
      </c>
      <c r="J89" s="16" t="s">
        <v>15</v>
      </c>
      <c r="K89" s="16"/>
      <c r="L89" s="16">
        <v>1</v>
      </c>
      <c r="M89" s="7" t="s">
        <v>207</v>
      </c>
      <c r="N89" s="7" t="s">
        <v>225</v>
      </c>
      <c r="O89" s="7">
        <v>23</v>
      </c>
      <c r="P89" s="7">
        <v>2</v>
      </c>
      <c r="Q89" s="7"/>
      <c r="R89" s="7"/>
      <c r="S89" s="7" t="s">
        <v>33</v>
      </c>
      <c r="T89" s="7"/>
      <c r="U89" s="7" t="s">
        <v>85</v>
      </c>
      <c r="V89" s="34">
        <v>8880</v>
      </c>
      <c r="W89" s="35">
        <v>0</v>
      </c>
      <c r="X89" s="35">
        <v>0</v>
      </c>
      <c r="Y89" s="35">
        <v>0</v>
      </c>
      <c r="Z89" s="35">
        <v>0</v>
      </c>
      <c r="AA89" s="16" t="s">
        <v>20</v>
      </c>
    </row>
    <row r="90" spans="1:27" ht="23.25">
      <c r="A90" s="16">
        <v>11</v>
      </c>
      <c r="B90" s="7" t="s">
        <v>204</v>
      </c>
      <c r="C90" s="8" t="s">
        <v>46</v>
      </c>
      <c r="D90" s="9" t="s">
        <v>232</v>
      </c>
      <c r="E90" s="10" t="s">
        <v>233</v>
      </c>
      <c r="F90" s="7"/>
      <c r="G90" s="14" t="s">
        <v>15</v>
      </c>
      <c r="H90" s="49" t="s">
        <v>224</v>
      </c>
      <c r="I90" s="12" t="s">
        <v>224</v>
      </c>
      <c r="J90" s="16" t="s">
        <v>15</v>
      </c>
      <c r="K90" s="16"/>
      <c r="L90" s="16">
        <v>1</v>
      </c>
      <c r="M90" s="7" t="s">
        <v>207</v>
      </c>
      <c r="N90" s="7" t="s">
        <v>225</v>
      </c>
      <c r="O90" s="7">
        <v>46</v>
      </c>
      <c r="P90" s="7">
        <v>6</v>
      </c>
      <c r="Q90" s="7"/>
      <c r="R90" s="7"/>
      <c r="S90" s="7" t="s">
        <v>33</v>
      </c>
      <c r="T90" s="7"/>
      <c r="U90" s="7" t="s">
        <v>219</v>
      </c>
      <c r="V90" s="34">
        <v>5530</v>
      </c>
      <c r="W90" s="35">
        <v>0</v>
      </c>
      <c r="X90" s="35">
        <v>0</v>
      </c>
      <c r="Y90" s="35">
        <v>0</v>
      </c>
      <c r="Z90" s="35">
        <v>0</v>
      </c>
      <c r="AA90" s="16" t="s">
        <v>20</v>
      </c>
    </row>
    <row r="91" spans="1:27" ht="23.25">
      <c r="A91" s="16">
        <v>12</v>
      </c>
      <c r="B91" s="7" t="s">
        <v>204</v>
      </c>
      <c r="C91" s="8" t="s">
        <v>23</v>
      </c>
      <c r="D91" s="9" t="s">
        <v>234</v>
      </c>
      <c r="E91" s="10" t="s">
        <v>235</v>
      </c>
      <c r="F91" s="7"/>
      <c r="G91" s="14">
        <v>12416</v>
      </c>
      <c r="H91" s="49" t="s">
        <v>103</v>
      </c>
      <c r="I91" s="7" t="s">
        <v>103</v>
      </c>
      <c r="J91" s="16">
        <v>6</v>
      </c>
      <c r="K91" s="16">
        <v>1</v>
      </c>
      <c r="L91" s="16"/>
      <c r="M91" s="7" t="s">
        <v>236</v>
      </c>
      <c r="N91" s="7" t="s">
        <v>237</v>
      </c>
      <c r="O91" s="7">
        <v>40</v>
      </c>
      <c r="P91" s="7">
        <v>19</v>
      </c>
      <c r="Q91" s="7"/>
      <c r="R91" s="7"/>
      <c r="S91" s="7" t="s">
        <v>33</v>
      </c>
      <c r="T91" s="7"/>
      <c r="U91" s="7" t="s">
        <v>108</v>
      </c>
      <c r="V91" s="34">
        <v>20590</v>
      </c>
      <c r="W91" s="35">
        <v>0</v>
      </c>
      <c r="X91" s="35">
        <v>1000</v>
      </c>
      <c r="Y91" s="35">
        <v>0</v>
      </c>
      <c r="Z91" s="35">
        <v>0</v>
      </c>
      <c r="AA91" s="16" t="s">
        <v>20</v>
      </c>
    </row>
    <row r="92" spans="1:27" ht="23.25">
      <c r="A92" s="16">
        <v>13</v>
      </c>
      <c r="B92" s="7" t="s">
        <v>204</v>
      </c>
      <c r="C92" s="8" t="s">
        <v>23</v>
      </c>
      <c r="D92" s="9" t="s">
        <v>238</v>
      </c>
      <c r="E92" s="10" t="s">
        <v>239</v>
      </c>
      <c r="F92" s="7"/>
      <c r="G92" s="14" t="s">
        <v>15</v>
      </c>
      <c r="H92" s="49" t="s">
        <v>218</v>
      </c>
      <c r="I92" s="7" t="s">
        <v>218</v>
      </c>
      <c r="J92" s="16" t="s">
        <v>15</v>
      </c>
      <c r="K92" s="16"/>
      <c r="L92" s="16">
        <v>1</v>
      </c>
      <c r="M92" s="7" t="s">
        <v>236</v>
      </c>
      <c r="N92" s="7" t="s">
        <v>237</v>
      </c>
      <c r="O92" s="7">
        <v>40</v>
      </c>
      <c r="P92" s="7">
        <v>19</v>
      </c>
      <c r="Q92" s="7"/>
      <c r="R92" s="7"/>
      <c r="S92" s="7" t="s">
        <v>33</v>
      </c>
      <c r="T92" s="7"/>
      <c r="U92" s="7" t="s">
        <v>219</v>
      </c>
      <c r="V92" s="34">
        <v>5520</v>
      </c>
      <c r="W92" s="35">
        <v>0</v>
      </c>
      <c r="X92" s="35">
        <v>0</v>
      </c>
      <c r="Y92" s="35">
        <v>0</v>
      </c>
      <c r="Z92" s="35">
        <v>0</v>
      </c>
      <c r="AA92" s="16" t="s">
        <v>20</v>
      </c>
    </row>
    <row r="93" spans="1:27" ht="23.25">
      <c r="A93" s="16">
        <v>14</v>
      </c>
      <c r="B93" s="7" t="s">
        <v>204</v>
      </c>
      <c r="C93" s="8" t="s">
        <v>23</v>
      </c>
      <c r="D93" s="9" t="s">
        <v>240</v>
      </c>
      <c r="E93" s="10" t="s">
        <v>241</v>
      </c>
      <c r="F93" s="7"/>
      <c r="G93" s="14" t="s">
        <v>15</v>
      </c>
      <c r="H93" s="49" t="s">
        <v>15</v>
      </c>
      <c r="I93" s="7" t="s">
        <v>130</v>
      </c>
      <c r="J93" s="16" t="s">
        <v>15</v>
      </c>
      <c r="K93" s="16"/>
      <c r="L93" s="16">
        <v>1</v>
      </c>
      <c r="M93" s="7" t="s">
        <v>236</v>
      </c>
      <c r="N93" s="7" t="s">
        <v>237</v>
      </c>
      <c r="O93" s="7">
        <v>37</v>
      </c>
      <c r="P93" s="7">
        <v>1</v>
      </c>
      <c r="Q93" s="7"/>
      <c r="R93" s="7"/>
      <c r="S93" s="7" t="s">
        <v>33</v>
      </c>
      <c r="T93" s="7"/>
      <c r="U93" s="7" t="s">
        <v>219</v>
      </c>
      <c r="V93" s="34">
        <v>4000</v>
      </c>
      <c r="W93" s="35">
        <v>0</v>
      </c>
      <c r="X93" s="35">
        <v>0</v>
      </c>
      <c r="Y93" s="35">
        <v>0</v>
      </c>
      <c r="Z93" s="35">
        <v>0</v>
      </c>
      <c r="AA93" s="16" t="s">
        <v>20</v>
      </c>
    </row>
    <row r="94" spans="1:27" ht="23.25">
      <c r="A94" s="16">
        <v>15</v>
      </c>
      <c r="B94" s="7" t="s">
        <v>204</v>
      </c>
      <c r="C94" s="8" t="s">
        <v>14</v>
      </c>
      <c r="D94" s="9" t="s">
        <v>242</v>
      </c>
      <c r="E94" s="10" t="s">
        <v>243</v>
      </c>
      <c r="F94" s="7"/>
      <c r="G94" s="14">
        <v>33947</v>
      </c>
      <c r="H94" s="49" t="s">
        <v>30</v>
      </c>
      <c r="I94" s="7" t="s">
        <v>91</v>
      </c>
      <c r="J94" s="16">
        <v>6</v>
      </c>
      <c r="K94" s="16">
        <v>1</v>
      </c>
      <c r="L94" s="16"/>
      <c r="M94" s="7" t="s">
        <v>236</v>
      </c>
      <c r="N94" s="7" t="s">
        <v>237</v>
      </c>
      <c r="O94" s="7">
        <v>30</v>
      </c>
      <c r="P94" s="7">
        <v>9</v>
      </c>
      <c r="Q94" s="7"/>
      <c r="R94" s="7"/>
      <c r="S94" s="7" t="s">
        <v>33</v>
      </c>
      <c r="T94" s="7"/>
      <c r="U94" s="7" t="s">
        <v>85</v>
      </c>
      <c r="V94" s="34">
        <v>12880</v>
      </c>
      <c r="W94" s="35">
        <v>0</v>
      </c>
      <c r="X94" s="35">
        <v>0</v>
      </c>
      <c r="Y94" s="35">
        <v>0</v>
      </c>
      <c r="Z94" s="35">
        <v>0</v>
      </c>
      <c r="AA94" s="16" t="s">
        <v>20</v>
      </c>
    </row>
    <row r="95" spans="1:27" ht="23.25">
      <c r="A95" s="16"/>
      <c r="B95" s="7"/>
      <c r="C95" s="8"/>
      <c r="E95" s="10"/>
      <c r="F95" s="7"/>
      <c r="G95" s="14"/>
      <c r="H95" s="49"/>
      <c r="I95" s="7"/>
      <c r="J95" s="16"/>
      <c r="K95" s="44">
        <f>SUM(K80:K94)</f>
        <v>8</v>
      </c>
      <c r="L95" s="44">
        <f>SUM(L80:L94)</f>
        <v>7</v>
      </c>
      <c r="M95" s="7"/>
      <c r="N95" s="7"/>
      <c r="O95" s="7"/>
      <c r="P95" s="7"/>
      <c r="Q95" s="7"/>
      <c r="R95" s="7"/>
      <c r="S95" s="7"/>
      <c r="T95" s="7"/>
      <c r="U95" s="7"/>
      <c r="V95" s="36">
        <f>SUM(V80:V94)</f>
        <v>193980</v>
      </c>
      <c r="W95" s="36">
        <f>SUM(W80:W94)</f>
        <v>3500</v>
      </c>
      <c r="X95" s="36">
        <f>SUM(X80:X94)</f>
        <v>4000</v>
      </c>
      <c r="Y95" s="36">
        <f>SUM(Y80:Y94)</f>
        <v>0</v>
      </c>
      <c r="Z95" s="36">
        <f>SUM(Z80:Z94)</f>
        <v>0</v>
      </c>
      <c r="AA95" s="16"/>
    </row>
    <row r="96" spans="1:27" ht="23.25">
      <c r="A96" s="16">
        <v>1</v>
      </c>
      <c r="B96" s="7" t="s">
        <v>244</v>
      </c>
      <c r="C96" s="8" t="s">
        <v>14</v>
      </c>
      <c r="D96" s="9" t="s">
        <v>245</v>
      </c>
      <c r="E96" s="10" t="s">
        <v>246</v>
      </c>
      <c r="F96" s="7"/>
      <c r="G96" s="14">
        <v>64983</v>
      </c>
      <c r="H96" s="49" t="s">
        <v>30</v>
      </c>
      <c r="I96" s="7" t="s">
        <v>91</v>
      </c>
      <c r="J96" s="16">
        <v>6</v>
      </c>
      <c r="K96" s="16">
        <v>1</v>
      </c>
      <c r="L96" s="16"/>
      <c r="M96" s="7" t="s">
        <v>247</v>
      </c>
      <c r="N96" s="7" t="s">
        <v>248</v>
      </c>
      <c r="O96" s="7">
        <v>46</v>
      </c>
      <c r="P96" s="7">
        <v>26</v>
      </c>
      <c r="Q96" s="7"/>
      <c r="R96" s="7"/>
      <c r="S96" s="7" t="s">
        <v>264</v>
      </c>
      <c r="T96" s="7"/>
      <c r="U96" s="7" t="s">
        <v>249</v>
      </c>
      <c r="V96" s="34">
        <v>24870</v>
      </c>
      <c r="W96" s="35">
        <v>0</v>
      </c>
      <c r="X96" s="35">
        <v>0</v>
      </c>
      <c r="Y96" s="35">
        <v>0</v>
      </c>
      <c r="Z96" s="35">
        <v>0</v>
      </c>
      <c r="AA96" s="16" t="s">
        <v>20</v>
      </c>
    </row>
    <row r="97" spans="1:27" ht="23.25">
      <c r="A97" s="16">
        <v>2</v>
      </c>
      <c r="B97" s="7" t="s">
        <v>244</v>
      </c>
      <c r="C97" s="8" t="s">
        <v>46</v>
      </c>
      <c r="D97" s="9" t="s">
        <v>253</v>
      </c>
      <c r="E97" s="10" t="s">
        <v>254</v>
      </c>
      <c r="F97" s="7"/>
      <c r="G97" s="14">
        <v>64813</v>
      </c>
      <c r="H97" s="49" t="s">
        <v>37</v>
      </c>
      <c r="I97" s="7" t="s">
        <v>37</v>
      </c>
      <c r="J97" s="16">
        <v>4</v>
      </c>
      <c r="K97" s="16">
        <v>1</v>
      </c>
      <c r="L97" s="16"/>
      <c r="M97" s="7" t="s">
        <v>247</v>
      </c>
      <c r="N97" s="7" t="s">
        <v>248</v>
      </c>
      <c r="O97" s="7">
        <v>29</v>
      </c>
      <c r="P97" s="7">
        <v>8</v>
      </c>
      <c r="Q97" s="7"/>
      <c r="R97" s="7"/>
      <c r="S97" s="7" t="s">
        <v>265</v>
      </c>
      <c r="T97" s="7"/>
      <c r="U97" s="7" t="s">
        <v>250</v>
      </c>
      <c r="V97" s="34">
        <v>9480</v>
      </c>
      <c r="W97" s="35">
        <v>0</v>
      </c>
      <c r="X97" s="35">
        <v>0</v>
      </c>
      <c r="Y97" s="35">
        <v>0</v>
      </c>
      <c r="Z97" s="35">
        <v>0</v>
      </c>
      <c r="AA97" s="16" t="s">
        <v>20</v>
      </c>
    </row>
    <row r="98" spans="1:27" ht="23.25">
      <c r="A98" s="16">
        <v>3</v>
      </c>
      <c r="B98" s="7" t="s">
        <v>244</v>
      </c>
      <c r="C98" s="8" t="s">
        <v>14</v>
      </c>
      <c r="D98" s="9" t="s">
        <v>255</v>
      </c>
      <c r="E98" s="10" t="s">
        <v>256</v>
      </c>
      <c r="F98" s="7"/>
      <c r="G98" s="14">
        <v>65014</v>
      </c>
      <c r="H98" s="49" t="s">
        <v>57</v>
      </c>
      <c r="I98" s="7" t="s">
        <v>57</v>
      </c>
      <c r="J98" s="16">
        <v>6</v>
      </c>
      <c r="K98" s="16">
        <v>1</v>
      </c>
      <c r="L98" s="16"/>
      <c r="M98" s="7" t="s">
        <v>247</v>
      </c>
      <c r="N98" s="7" t="s">
        <v>248</v>
      </c>
      <c r="O98" s="7">
        <v>33</v>
      </c>
      <c r="P98" s="7">
        <v>13</v>
      </c>
      <c r="Q98" s="7"/>
      <c r="R98" s="7"/>
      <c r="S98" s="7" t="s">
        <v>266</v>
      </c>
      <c r="T98" s="7"/>
      <c r="U98" s="7" t="s">
        <v>84</v>
      </c>
      <c r="V98" s="34">
        <v>16480</v>
      </c>
      <c r="W98" s="35">
        <v>0</v>
      </c>
      <c r="X98" s="35">
        <v>0</v>
      </c>
      <c r="Y98" s="35">
        <v>0</v>
      </c>
      <c r="Z98" s="35">
        <v>0</v>
      </c>
      <c r="AA98" s="16" t="s">
        <v>20</v>
      </c>
    </row>
    <row r="99" spans="1:27" ht="23.25">
      <c r="A99" s="16">
        <v>4</v>
      </c>
      <c r="B99" s="7" t="s">
        <v>244</v>
      </c>
      <c r="C99" s="8" t="s">
        <v>46</v>
      </c>
      <c r="D99" s="9" t="s">
        <v>257</v>
      </c>
      <c r="E99" s="10" t="s">
        <v>258</v>
      </c>
      <c r="F99" s="7"/>
      <c r="G99" s="14">
        <v>64251</v>
      </c>
      <c r="H99" s="49" t="s">
        <v>103</v>
      </c>
      <c r="I99" s="7" t="s">
        <v>103</v>
      </c>
      <c r="J99" s="16" t="s">
        <v>158</v>
      </c>
      <c r="K99" s="16">
        <v>1</v>
      </c>
      <c r="L99" s="16"/>
      <c r="M99" s="7" t="s">
        <v>247</v>
      </c>
      <c r="N99" s="7" t="s">
        <v>248</v>
      </c>
      <c r="O99" s="7">
        <v>38</v>
      </c>
      <c r="P99" s="7">
        <v>15</v>
      </c>
      <c r="Q99" s="7"/>
      <c r="R99" s="7"/>
      <c r="S99" s="7" t="s">
        <v>267</v>
      </c>
      <c r="T99" s="7"/>
      <c r="U99" s="7" t="s">
        <v>251</v>
      </c>
      <c r="V99" s="34">
        <v>23780</v>
      </c>
      <c r="W99" s="35">
        <v>3500</v>
      </c>
      <c r="X99" s="35">
        <v>1000</v>
      </c>
      <c r="Y99" s="35"/>
      <c r="Z99" s="35"/>
      <c r="AA99" s="16" t="s">
        <v>20</v>
      </c>
    </row>
    <row r="100" spans="1:27" ht="23.25">
      <c r="A100" s="16"/>
      <c r="B100" s="7"/>
      <c r="C100" s="8"/>
      <c r="E100" s="10"/>
      <c r="F100" s="7"/>
      <c r="G100" s="14"/>
      <c r="H100" s="49"/>
      <c r="I100" s="7"/>
      <c r="J100" s="16"/>
      <c r="K100" s="44">
        <f>SUM(K96:K99)</f>
        <v>4</v>
      </c>
      <c r="L100" s="44">
        <f>SUM(L96:L99)</f>
        <v>0</v>
      </c>
      <c r="M100" s="7"/>
      <c r="N100" s="7"/>
      <c r="O100" s="7"/>
      <c r="P100" s="7"/>
      <c r="Q100" s="7"/>
      <c r="R100" s="7"/>
      <c r="S100" s="7"/>
      <c r="T100" s="7"/>
      <c r="U100" s="7"/>
      <c r="V100" s="36">
        <f>SUM(V96:V99)</f>
        <v>74610</v>
      </c>
      <c r="W100" s="36">
        <f>SUM(W96:W99)</f>
        <v>3500</v>
      </c>
      <c r="X100" s="36">
        <f>SUM(X96:X99)</f>
        <v>1000</v>
      </c>
      <c r="Y100" s="36">
        <f>SUM(Y96:Y99)</f>
        <v>0</v>
      </c>
      <c r="Z100" s="36">
        <f>SUM(Z96:Z99)</f>
        <v>0</v>
      </c>
      <c r="AA100" s="16"/>
    </row>
    <row r="101" spans="1:28" ht="23.25">
      <c r="A101" s="16">
        <v>1</v>
      </c>
      <c r="B101" s="7" t="s">
        <v>79</v>
      </c>
      <c r="C101" s="8" t="s">
        <v>23</v>
      </c>
      <c r="D101" s="9" t="s">
        <v>80</v>
      </c>
      <c r="E101" s="10" t="s">
        <v>81</v>
      </c>
      <c r="F101" s="7"/>
      <c r="G101" s="14">
        <v>89814</v>
      </c>
      <c r="H101" s="49" t="s">
        <v>30</v>
      </c>
      <c r="I101" s="7" t="s">
        <v>91</v>
      </c>
      <c r="J101" s="16">
        <v>6</v>
      </c>
      <c r="K101" s="16">
        <v>1</v>
      </c>
      <c r="L101" s="16"/>
      <c r="M101" s="7" t="s">
        <v>82</v>
      </c>
      <c r="N101" s="7" t="s">
        <v>83</v>
      </c>
      <c r="O101" s="7">
        <v>43</v>
      </c>
      <c r="P101" s="7">
        <v>13</v>
      </c>
      <c r="Q101" s="7"/>
      <c r="R101" s="7"/>
      <c r="S101" s="7" t="s">
        <v>33</v>
      </c>
      <c r="T101" s="7"/>
      <c r="U101" s="7" t="s">
        <v>84</v>
      </c>
      <c r="V101" s="34">
        <v>18280</v>
      </c>
      <c r="W101" s="35">
        <v>0</v>
      </c>
      <c r="X101" s="35">
        <v>0</v>
      </c>
      <c r="Y101" s="35">
        <v>0</v>
      </c>
      <c r="Z101" s="35">
        <v>0</v>
      </c>
      <c r="AA101" s="16" t="s">
        <v>20</v>
      </c>
      <c r="AB101" s="2" t="s">
        <v>295</v>
      </c>
    </row>
    <row r="102" spans="1:28" ht="23.25">
      <c r="A102" s="16">
        <v>2</v>
      </c>
      <c r="B102" s="7" t="s">
        <v>79</v>
      </c>
      <c r="C102" s="8" t="s">
        <v>14</v>
      </c>
      <c r="D102" s="9" t="s">
        <v>86</v>
      </c>
      <c r="E102" s="10" t="s">
        <v>87</v>
      </c>
      <c r="F102" s="7"/>
      <c r="G102" s="14">
        <v>89815</v>
      </c>
      <c r="H102" s="49" t="s">
        <v>37</v>
      </c>
      <c r="I102" s="7" t="s">
        <v>37</v>
      </c>
      <c r="J102" s="16">
        <v>5</v>
      </c>
      <c r="K102" s="16">
        <v>1</v>
      </c>
      <c r="L102" s="16"/>
      <c r="M102" s="7" t="s">
        <v>82</v>
      </c>
      <c r="N102" s="7" t="s">
        <v>83</v>
      </c>
      <c r="O102" s="7">
        <v>32</v>
      </c>
      <c r="P102" s="7">
        <v>13</v>
      </c>
      <c r="Q102" s="7"/>
      <c r="R102" s="7"/>
      <c r="S102" s="7" t="s">
        <v>33</v>
      </c>
      <c r="T102" s="7"/>
      <c r="U102" s="7" t="s">
        <v>85</v>
      </c>
      <c r="V102" s="34">
        <v>18720</v>
      </c>
      <c r="W102" s="35">
        <v>0</v>
      </c>
      <c r="X102" s="35">
        <v>0</v>
      </c>
      <c r="Y102" s="35">
        <v>0</v>
      </c>
      <c r="Z102" s="35">
        <v>0</v>
      </c>
      <c r="AA102" s="16" t="s">
        <v>20</v>
      </c>
      <c r="AB102" s="2" t="s">
        <v>295</v>
      </c>
    </row>
    <row r="103" spans="1:27" ht="23.25">
      <c r="A103" s="25"/>
      <c r="B103" s="20"/>
      <c r="C103" s="21"/>
      <c r="D103" s="22"/>
      <c r="E103" s="23"/>
      <c r="F103" s="20"/>
      <c r="G103" s="24"/>
      <c r="H103" s="51"/>
      <c r="I103" s="20"/>
      <c r="J103" s="25"/>
      <c r="K103" s="45">
        <f>SUM(K101:K102)</f>
        <v>2</v>
      </c>
      <c r="L103" s="45">
        <f>SUM(L101:L102)</f>
        <v>0</v>
      </c>
      <c r="M103" s="20"/>
      <c r="N103" s="20"/>
      <c r="O103" s="20"/>
      <c r="P103" s="20"/>
      <c r="Q103" s="20"/>
      <c r="R103" s="20"/>
      <c r="S103" s="20"/>
      <c r="T103" s="20"/>
      <c r="U103" s="20"/>
      <c r="V103" s="37">
        <f>SUM(V101:V102)</f>
        <v>37000</v>
      </c>
      <c r="W103" s="37">
        <f>SUM(W101:W102)</f>
        <v>0</v>
      </c>
      <c r="X103" s="37">
        <f>SUM(X101:X102)</f>
        <v>0</v>
      </c>
      <c r="Y103" s="37">
        <f>SUM(Y101:Y102)</f>
        <v>0</v>
      </c>
      <c r="Z103" s="37">
        <f>SUM(Z101:Z102)</f>
        <v>0</v>
      </c>
      <c r="AA103" s="20"/>
    </row>
    <row r="104" spans="1:28" ht="23.25">
      <c r="A104" s="29"/>
      <c r="B104" s="6"/>
      <c r="C104" s="6"/>
      <c r="D104" s="6"/>
      <c r="E104" s="6"/>
      <c r="F104" s="6"/>
      <c r="G104" s="28"/>
      <c r="H104" s="52"/>
      <c r="I104" s="6"/>
      <c r="J104" s="29"/>
      <c r="K104" s="46">
        <f>K10+K17+K23+K28+K36+K43+K50+K55+K60+K65+K68+K73+K79+K95+K100+K103</f>
        <v>69</v>
      </c>
      <c r="L104" s="46">
        <f>L10+L17+L23+L28+L36+L43+L50+L55+L60+L65+L68+L73+L79+L95+L100+L103</f>
        <v>12</v>
      </c>
      <c r="M104" s="6"/>
      <c r="N104" s="6"/>
      <c r="O104" s="6"/>
      <c r="P104" s="6"/>
      <c r="Q104" s="6"/>
      <c r="R104" s="6"/>
      <c r="S104" s="6"/>
      <c r="T104" s="6"/>
      <c r="U104" s="18"/>
      <c r="V104" s="38">
        <f>V10+V17+V23+V28+V36+V43+V50+V55+V60+V65+V68+V73+V79+V95+V100+V103</f>
        <v>1352860</v>
      </c>
      <c r="W104" s="38">
        <f>W10+W17+W23+W28+W36+W43+W50+W55+W60+W65+W68+W73+W79+W95+W100+W103</f>
        <v>17000</v>
      </c>
      <c r="X104" s="38">
        <f>X10+X17+X23+X28+X36+X43+X50+X55+X60+X65+X68+X73+X79+X95+X100+X103</f>
        <v>10500</v>
      </c>
      <c r="Y104" s="38">
        <f>Y10+Y17+Y23+Y28+Y36+Y43+Y50+Y55+Y60+Y65+Y68+Y73+Y79+Y95+Y100+Y103</f>
        <v>0</v>
      </c>
      <c r="Z104" s="38">
        <f>Z10+Z17+Z23+Z28+Z36+Z43+Z50+Z55+Z60+Z65+Z68+Z73+Z79+Z95+Z100+Z103</f>
        <v>3300</v>
      </c>
      <c r="AA104" s="5"/>
      <c r="AB104" s="9"/>
    </row>
    <row r="105" spans="1:28" ht="23.25">
      <c r="A105" s="27"/>
      <c r="B105" s="9"/>
      <c r="F105" s="9"/>
      <c r="G105" s="26"/>
      <c r="H105" s="53"/>
      <c r="I105" s="9"/>
      <c r="J105" s="27"/>
      <c r="K105" s="27"/>
      <c r="L105" s="55">
        <f>K104+L104</f>
        <v>81</v>
      </c>
      <c r="M105" s="9"/>
      <c r="N105" s="9"/>
      <c r="O105" s="9"/>
      <c r="P105" s="9"/>
      <c r="Q105" s="9"/>
      <c r="R105" s="9"/>
      <c r="S105" s="9"/>
      <c r="T105" s="9"/>
      <c r="U105" s="9"/>
      <c r="V105" s="39"/>
      <c r="W105" s="40"/>
      <c r="X105" s="40"/>
      <c r="Y105" s="40"/>
      <c r="Z105" s="41">
        <f>V104+W104+X104+Y104+Z104</f>
        <v>1383660</v>
      </c>
      <c r="AA105" s="8"/>
      <c r="AB105" s="9"/>
    </row>
  </sheetData>
  <mergeCells count="3">
    <mergeCell ref="C4:E4"/>
    <mergeCell ref="B1:AA1"/>
    <mergeCell ref="B2:AA2"/>
  </mergeCells>
  <printOptions/>
  <pageMargins left="0" right="0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7"/>
  <sheetViews>
    <sheetView workbookViewId="0" topLeftCell="A91">
      <selection activeCell="AC41" sqref="AC41"/>
    </sheetView>
  </sheetViews>
  <sheetFormatPr defaultColWidth="9.140625" defaultRowHeight="12.75"/>
  <cols>
    <col min="1" max="1" width="6.8515625" style="19" customWidth="1"/>
    <col min="2" max="2" width="17.140625" style="2" customWidth="1"/>
    <col min="3" max="3" width="7.421875" style="9" hidden="1" customWidth="1"/>
    <col min="4" max="4" width="13.140625" style="9" hidden="1" customWidth="1"/>
    <col min="5" max="5" width="17.421875" style="9" hidden="1" customWidth="1"/>
    <col min="6" max="6" width="19.8515625" style="2" hidden="1" customWidth="1"/>
    <col min="7" max="7" width="10.8515625" style="15" hidden="1" customWidth="1"/>
    <col min="8" max="8" width="21.421875" style="54" hidden="1" customWidth="1"/>
    <col min="9" max="9" width="20.57421875" style="2" hidden="1" customWidth="1"/>
    <col min="10" max="10" width="4.57421875" style="19" hidden="1" customWidth="1"/>
    <col min="11" max="11" width="8.00390625" style="19" customWidth="1"/>
    <col min="12" max="12" width="5.8515625" style="19" customWidth="1"/>
    <col min="13" max="13" width="17.28125" style="2" customWidth="1"/>
    <col min="14" max="14" width="26.28125" style="2" customWidth="1"/>
    <col min="15" max="15" width="4.7109375" style="2" customWidth="1"/>
    <col min="16" max="16" width="9.140625" style="2" hidden="1" customWidth="1"/>
    <col min="17" max="17" width="15.421875" style="2" hidden="1" customWidth="1"/>
    <col min="18" max="18" width="14.7109375" style="2" hidden="1" customWidth="1"/>
    <col min="19" max="19" width="14.140625" style="2" hidden="1" customWidth="1"/>
    <col min="20" max="20" width="18.7109375" style="2" hidden="1" customWidth="1"/>
    <col min="21" max="21" width="32.421875" style="2" hidden="1" customWidth="1"/>
    <col min="22" max="22" width="15.8515625" style="42" customWidth="1"/>
    <col min="23" max="23" width="17.28125" style="43" customWidth="1"/>
    <col min="24" max="24" width="14.7109375" style="43" customWidth="1"/>
    <col min="25" max="25" width="12.7109375" style="43" customWidth="1"/>
    <col min="26" max="26" width="15.421875" style="43" customWidth="1"/>
    <col min="27" max="27" width="14.7109375" style="2" customWidth="1"/>
    <col min="28" max="28" width="10.140625" style="2" customWidth="1"/>
    <col min="29" max="16384" width="9.140625" style="2" customWidth="1"/>
  </cols>
  <sheetData>
    <row r="1" spans="2:27" ht="23.25">
      <c r="B1" s="78" t="s">
        <v>16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2:27" ht="23.25">
      <c r="B2" s="78" t="s">
        <v>17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</row>
    <row r="3" spans="3:27" ht="23.25">
      <c r="C3" s="2"/>
      <c r="D3" s="2"/>
      <c r="E3" s="2"/>
      <c r="F3" s="1"/>
      <c r="G3" s="11"/>
      <c r="H3" s="4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0"/>
      <c r="W3" s="31"/>
      <c r="X3" s="31"/>
      <c r="Y3" s="31"/>
      <c r="Z3" s="31"/>
      <c r="AA3" s="1"/>
    </row>
    <row r="4" spans="1:27" ht="23.25">
      <c r="A4" s="3" t="s">
        <v>21</v>
      </c>
      <c r="B4" s="3" t="s">
        <v>18</v>
      </c>
      <c r="C4" s="76" t="s">
        <v>0</v>
      </c>
      <c r="D4" s="77"/>
      <c r="E4" s="77"/>
      <c r="F4" s="4"/>
      <c r="G4" s="13" t="s">
        <v>26</v>
      </c>
      <c r="H4" s="48" t="s">
        <v>29</v>
      </c>
      <c r="I4" s="3" t="s">
        <v>1</v>
      </c>
      <c r="J4" s="3" t="s">
        <v>12</v>
      </c>
      <c r="K4" s="3" t="s">
        <v>292</v>
      </c>
      <c r="L4" s="3" t="s">
        <v>293</v>
      </c>
      <c r="M4" s="3" t="s">
        <v>2</v>
      </c>
      <c r="N4" s="3" t="s">
        <v>19</v>
      </c>
      <c r="O4" s="3" t="s">
        <v>27</v>
      </c>
      <c r="P4" s="3" t="s">
        <v>28</v>
      </c>
      <c r="Q4" s="3" t="s">
        <v>3</v>
      </c>
      <c r="R4" s="3" t="s">
        <v>5</v>
      </c>
      <c r="S4" s="3" t="s">
        <v>11</v>
      </c>
      <c r="T4" s="3" t="s">
        <v>4</v>
      </c>
      <c r="U4" s="3" t="s">
        <v>7</v>
      </c>
      <c r="V4" s="32" t="s">
        <v>6</v>
      </c>
      <c r="W4" s="33" t="s">
        <v>8</v>
      </c>
      <c r="X4" s="33" t="s">
        <v>252</v>
      </c>
      <c r="Y4" s="33" t="s">
        <v>9</v>
      </c>
      <c r="Z4" s="33" t="s">
        <v>10</v>
      </c>
      <c r="AA4" s="3" t="s">
        <v>13</v>
      </c>
    </row>
    <row r="5" spans="1:28" ht="23.25">
      <c r="A5" s="16">
        <v>1</v>
      </c>
      <c r="B5" s="7" t="s">
        <v>22</v>
      </c>
      <c r="C5" s="8" t="s">
        <v>23</v>
      </c>
      <c r="D5" s="9" t="s">
        <v>24</v>
      </c>
      <c r="E5" s="9" t="s">
        <v>25</v>
      </c>
      <c r="F5" s="17"/>
      <c r="G5" s="14">
        <v>38451</v>
      </c>
      <c r="H5" s="49" t="s">
        <v>30</v>
      </c>
      <c r="I5" s="16" t="s">
        <v>91</v>
      </c>
      <c r="J5" s="16">
        <v>7</v>
      </c>
      <c r="K5" s="16">
        <v>1</v>
      </c>
      <c r="L5" s="16"/>
      <c r="M5" s="50" t="s">
        <v>31</v>
      </c>
      <c r="N5" s="16" t="s">
        <v>32</v>
      </c>
      <c r="O5" s="16">
        <v>56</v>
      </c>
      <c r="P5" s="16">
        <v>32</v>
      </c>
      <c r="Q5" s="16"/>
      <c r="R5" s="16"/>
      <c r="S5" s="16" t="s">
        <v>33</v>
      </c>
      <c r="T5" s="16"/>
      <c r="U5" s="16" t="s">
        <v>34</v>
      </c>
      <c r="V5" s="34">
        <v>33540</v>
      </c>
      <c r="W5" s="35">
        <v>0</v>
      </c>
      <c r="X5" s="35">
        <v>0</v>
      </c>
      <c r="Y5" s="35">
        <v>0</v>
      </c>
      <c r="Z5" s="35">
        <v>0</v>
      </c>
      <c r="AA5" s="16" t="s">
        <v>20</v>
      </c>
      <c r="AB5" s="2" t="s">
        <v>295</v>
      </c>
    </row>
    <row r="6" spans="1:28" ht="23.25">
      <c r="A6" s="16">
        <v>2</v>
      </c>
      <c r="B6" s="7" t="s">
        <v>22</v>
      </c>
      <c r="C6" s="8" t="s">
        <v>14</v>
      </c>
      <c r="D6" s="9" t="s">
        <v>35</v>
      </c>
      <c r="E6" s="9" t="s">
        <v>36</v>
      </c>
      <c r="F6" s="10"/>
      <c r="G6" s="14">
        <v>38417</v>
      </c>
      <c r="H6" s="49" t="s">
        <v>37</v>
      </c>
      <c r="I6" s="12" t="s">
        <v>37</v>
      </c>
      <c r="J6" s="16">
        <v>7</v>
      </c>
      <c r="K6" s="16">
        <v>1</v>
      </c>
      <c r="L6" s="16"/>
      <c r="M6" s="7" t="s">
        <v>31</v>
      </c>
      <c r="N6" s="7" t="s">
        <v>32</v>
      </c>
      <c r="O6" s="7">
        <v>39</v>
      </c>
      <c r="P6" s="7">
        <v>17</v>
      </c>
      <c r="Q6" s="7"/>
      <c r="R6" s="7"/>
      <c r="S6" s="7" t="s">
        <v>33</v>
      </c>
      <c r="T6" s="7"/>
      <c r="U6" s="7" t="s">
        <v>38</v>
      </c>
      <c r="V6" s="34">
        <v>23780</v>
      </c>
      <c r="W6" s="35">
        <v>0</v>
      </c>
      <c r="X6" s="35">
        <v>0</v>
      </c>
      <c r="Y6" s="35">
        <v>0</v>
      </c>
      <c r="Z6" s="35">
        <v>0</v>
      </c>
      <c r="AA6" s="16" t="s">
        <v>20</v>
      </c>
      <c r="AB6" s="2" t="s">
        <v>295</v>
      </c>
    </row>
    <row r="7" spans="1:28" ht="23.25">
      <c r="A7" s="16">
        <v>3</v>
      </c>
      <c r="B7" s="7" t="s">
        <v>22</v>
      </c>
      <c r="C7" s="8" t="s">
        <v>23</v>
      </c>
      <c r="D7" s="9" t="s">
        <v>299</v>
      </c>
      <c r="E7" s="9" t="s">
        <v>40</v>
      </c>
      <c r="F7" s="10"/>
      <c r="G7" s="14">
        <v>38419</v>
      </c>
      <c r="H7" s="49" t="s">
        <v>57</v>
      </c>
      <c r="I7" s="12" t="s">
        <v>57</v>
      </c>
      <c r="J7" s="16">
        <v>6</v>
      </c>
      <c r="K7" s="16">
        <v>1</v>
      </c>
      <c r="L7" s="16"/>
      <c r="M7" s="7" t="s">
        <v>31</v>
      </c>
      <c r="N7" s="7" t="s">
        <v>32</v>
      </c>
      <c r="O7" s="7">
        <v>36</v>
      </c>
      <c r="P7" s="7">
        <v>13</v>
      </c>
      <c r="Q7" s="7"/>
      <c r="R7" s="7"/>
      <c r="S7" s="7" t="s">
        <v>33</v>
      </c>
      <c r="T7" s="7"/>
      <c r="U7" s="7" t="s">
        <v>42</v>
      </c>
      <c r="V7" s="34">
        <v>15040</v>
      </c>
      <c r="W7" s="35">
        <v>0</v>
      </c>
      <c r="X7" s="35">
        <v>0</v>
      </c>
      <c r="Y7" s="35">
        <v>0</v>
      </c>
      <c r="Z7" s="35">
        <v>0</v>
      </c>
      <c r="AA7" s="16" t="s">
        <v>20</v>
      </c>
      <c r="AB7" s="2" t="s">
        <v>295</v>
      </c>
    </row>
    <row r="8" spans="1:28" ht="23.25">
      <c r="A8" s="16">
        <v>4</v>
      </c>
      <c r="B8" s="7" t="s">
        <v>22</v>
      </c>
      <c r="C8" s="8" t="s">
        <v>23</v>
      </c>
      <c r="D8" s="9" t="s">
        <v>43</v>
      </c>
      <c r="E8" s="9" t="s">
        <v>44</v>
      </c>
      <c r="F8" s="10"/>
      <c r="G8" s="14">
        <v>59281</v>
      </c>
      <c r="H8" s="49" t="s">
        <v>58</v>
      </c>
      <c r="I8" s="12" t="s">
        <v>58</v>
      </c>
      <c r="J8" s="16">
        <v>5</v>
      </c>
      <c r="K8" s="16">
        <v>1</v>
      </c>
      <c r="L8" s="16"/>
      <c r="M8" s="7" t="s">
        <v>31</v>
      </c>
      <c r="N8" s="7" t="s">
        <v>32</v>
      </c>
      <c r="O8" s="7">
        <v>40</v>
      </c>
      <c r="P8" s="7">
        <v>12</v>
      </c>
      <c r="Q8" s="7"/>
      <c r="R8" s="7"/>
      <c r="S8" s="7" t="s">
        <v>33</v>
      </c>
      <c r="T8" s="7"/>
      <c r="U8" s="7" t="s">
        <v>45</v>
      </c>
      <c r="V8" s="34">
        <v>12820</v>
      </c>
      <c r="W8" s="35">
        <v>0</v>
      </c>
      <c r="X8" s="35">
        <v>0</v>
      </c>
      <c r="Y8" s="35">
        <v>0</v>
      </c>
      <c r="Z8" s="35">
        <v>0</v>
      </c>
      <c r="AA8" s="16" t="s">
        <v>20</v>
      </c>
      <c r="AB8" s="2" t="s">
        <v>295</v>
      </c>
    </row>
    <row r="9" spans="1:28" ht="23.25">
      <c r="A9" s="16">
        <v>5</v>
      </c>
      <c r="B9" s="7" t="s">
        <v>22</v>
      </c>
      <c r="C9" s="8" t="s">
        <v>46</v>
      </c>
      <c r="D9" s="9" t="s">
        <v>47</v>
      </c>
      <c r="E9" s="9" t="s">
        <v>48</v>
      </c>
      <c r="F9" s="10"/>
      <c r="G9" s="14">
        <v>9099</v>
      </c>
      <c r="H9" s="49" t="s">
        <v>49</v>
      </c>
      <c r="I9" s="12" t="s">
        <v>49</v>
      </c>
      <c r="J9" s="16" t="s">
        <v>294</v>
      </c>
      <c r="K9" s="16"/>
      <c r="L9" s="16">
        <v>1</v>
      </c>
      <c r="M9" s="7" t="s">
        <v>31</v>
      </c>
      <c r="N9" s="7" t="s">
        <v>32</v>
      </c>
      <c r="O9" s="7" t="s">
        <v>41</v>
      </c>
      <c r="P9" s="7">
        <v>34</v>
      </c>
      <c r="Q9" s="7"/>
      <c r="R9" s="7"/>
      <c r="S9" s="7" t="s">
        <v>33</v>
      </c>
      <c r="T9" s="7"/>
      <c r="U9" s="7" t="s">
        <v>50</v>
      </c>
      <c r="V9" s="34">
        <v>8200</v>
      </c>
      <c r="W9" s="35">
        <v>0</v>
      </c>
      <c r="X9" s="35">
        <v>0</v>
      </c>
      <c r="Y9" s="35">
        <v>0</v>
      </c>
      <c r="Z9" s="35">
        <v>0</v>
      </c>
      <c r="AA9" s="16" t="s">
        <v>20</v>
      </c>
      <c r="AB9" s="2" t="s">
        <v>295</v>
      </c>
    </row>
    <row r="10" spans="1:27" ht="23.25">
      <c r="A10" s="16"/>
      <c r="B10" s="7"/>
      <c r="C10" s="8"/>
      <c r="F10" s="10"/>
      <c r="G10" s="14"/>
      <c r="H10" s="49"/>
      <c r="I10" s="12"/>
      <c r="J10" s="16"/>
      <c r="K10" s="44">
        <f>SUM(K5:K9)</f>
        <v>4</v>
      </c>
      <c r="L10" s="44">
        <f>SUM(L5:L9)</f>
        <v>1</v>
      </c>
      <c r="M10" s="7"/>
      <c r="N10" s="7"/>
      <c r="O10" s="7"/>
      <c r="P10" s="7"/>
      <c r="Q10" s="7"/>
      <c r="R10" s="7"/>
      <c r="S10" s="7"/>
      <c r="T10" s="7"/>
      <c r="U10" s="7"/>
      <c r="V10" s="36">
        <f>SUM(V5:V9)</f>
        <v>93380</v>
      </c>
      <c r="W10" s="36">
        <f>SUM(W5:W9)</f>
        <v>0</v>
      </c>
      <c r="X10" s="36">
        <f>SUM(X5:X9)</f>
        <v>0</v>
      </c>
      <c r="Y10" s="36">
        <f>SUM(Y5:Y9)</f>
        <v>0</v>
      </c>
      <c r="Z10" s="36">
        <f>SUM(Z5:Z9)</f>
        <v>0</v>
      </c>
      <c r="AA10" s="16"/>
    </row>
    <row r="11" spans="1:27" ht="23.25">
      <c r="A11" s="16">
        <v>1</v>
      </c>
      <c r="B11" s="7" t="s">
        <v>131</v>
      </c>
      <c r="C11" s="8" t="s">
        <v>14</v>
      </c>
      <c r="D11" s="9" t="s">
        <v>132</v>
      </c>
      <c r="E11" s="9" t="s">
        <v>133</v>
      </c>
      <c r="F11" s="10"/>
      <c r="G11" s="14">
        <v>91366</v>
      </c>
      <c r="H11" s="49" t="s">
        <v>57</v>
      </c>
      <c r="I11" s="12" t="s">
        <v>57</v>
      </c>
      <c r="J11" s="16">
        <v>5</v>
      </c>
      <c r="K11" s="16">
        <v>1</v>
      </c>
      <c r="L11" s="16"/>
      <c r="M11" s="7" t="s">
        <v>136</v>
      </c>
      <c r="N11" s="7" t="s">
        <v>137</v>
      </c>
      <c r="O11" s="7">
        <v>29</v>
      </c>
      <c r="P11" s="7">
        <v>9</v>
      </c>
      <c r="Q11" s="7"/>
      <c r="R11" s="7"/>
      <c r="S11" s="7" t="s">
        <v>33</v>
      </c>
      <c r="T11" s="7"/>
      <c r="U11" s="7" t="s">
        <v>84</v>
      </c>
      <c r="V11" s="34">
        <v>12530</v>
      </c>
      <c r="W11" s="35">
        <v>0</v>
      </c>
      <c r="X11" s="35">
        <v>0</v>
      </c>
      <c r="Y11" s="35">
        <v>0</v>
      </c>
      <c r="Z11" s="35">
        <v>0</v>
      </c>
      <c r="AA11" s="16" t="s">
        <v>20</v>
      </c>
    </row>
    <row r="12" spans="1:27" ht="23.25">
      <c r="A12" s="16">
        <v>2</v>
      </c>
      <c r="B12" s="7" t="s">
        <v>131</v>
      </c>
      <c r="C12" s="8" t="s">
        <v>23</v>
      </c>
      <c r="D12" s="9" t="s">
        <v>134</v>
      </c>
      <c r="E12" s="9" t="s">
        <v>135</v>
      </c>
      <c r="F12" s="10"/>
      <c r="G12" s="14">
        <v>91389</v>
      </c>
      <c r="H12" s="49" t="s">
        <v>37</v>
      </c>
      <c r="I12" s="12" t="s">
        <v>37</v>
      </c>
      <c r="J12" s="16">
        <v>7</v>
      </c>
      <c r="K12" s="16">
        <v>1</v>
      </c>
      <c r="L12" s="16"/>
      <c r="M12" s="7" t="s">
        <v>136</v>
      </c>
      <c r="N12" s="7" t="s">
        <v>137</v>
      </c>
      <c r="O12" s="7">
        <v>43</v>
      </c>
      <c r="P12" s="7">
        <v>23</v>
      </c>
      <c r="Q12" s="7"/>
      <c r="R12" s="7"/>
      <c r="S12" s="7" t="s">
        <v>33</v>
      </c>
      <c r="T12" s="7"/>
      <c r="U12" s="7" t="s">
        <v>107</v>
      </c>
      <c r="V12" s="34">
        <v>24250</v>
      </c>
      <c r="W12" s="35">
        <v>0</v>
      </c>
      <c r="X12" s="35">
        <v>0</v>
      </c>
      <c r="Y12" s="35">
        <v>0</v>
      </c>
      <c r="Z12" s="35">
        <v>0</v>
      </c>
      <c r="AA12" s="16" t="s">
        <v>20</v>
      </c>
    </row>
    <row r="13" spans="1:27" ht="23.25">
      <c r="A13" s="16">
        <v>3</v>
      </c>
      <c r="B13" s="7" t="s">
        <v>131</v>
      </c>
      <c r="C13" s="8" t="s">
        <v>14</v>
      </c>
      <c r="D13" s="9" t="s">
        <v>138</v>
      </c>
      <c r="E13" s="10" t="s">
        <v>135</v>
      </c>
      <c r="F13" s="7"/>
      <c r="G13" s="14">
        <v>91367</v>
      </c>
      <c r="H13" s="49" t="s">
        <v>30</v>
      </c>
      <c r="I13" s="7" t="s">
        <v>91</v>
      </c>
      <c r="J13" s="16">
        <v>6</v>
      </c>
      <c r="K13" s="16">
        <v>1</v>
      </c>
      <c r="L13" s="16"/>
      <c r="M13" s="7" t="s">
        <v>136</v>
      </c>
      <c r="N13" s="7" t="s">
        <v>139</v>
      </c>
      <c r="O13" s="7">
        <v>45</v>
      </c>
      <c r="P13" s="7">
        <v>25</v>
      </c>
      <c r="Q13" s="7"/>
      <c r="R13" s="7"/>
      <c r="S13" s="7" t="s">
        <v>33</v>
      </c>
      <c r="T13" s="7"/>
      <c r="U13" s="7" t="s">
        <v>140</v>
      </c>
      <c r="V13" s="34">
        <v>25740</v>
      </c>
      <c r="W13" s="35">
        <v>0</v>
      </c>
      <c r="X13" s="35">
        <v>0</v>
      </c>
      <c r="Y13" s="35">
        <v>0</v>
      </c>
      <c r="Z13" s="35">
        <v>0</v>
      </c>
      <c r="AA13" s="16" t="s">
        <v>20</v>
      </c>
    </row>
    <row r="14" spans="1:27" ht="23.25">
      <c r="A14" s="16"/>
      <c r="B14" s="7"/>
      <c r="C14" s="8"/>
      <c r="E14" s="10"/>
      <c r="F14" s="7"/>
      <c r="G14" s="14"/>
      <c r="H14" s="49"/>
      <c r="I14" s="7"/>
      <c r="J14" s="16"/>
      <c r="K14" s="44">
        <f>SUM(K11:K13)</f>
        <v>3</v>
      </c>
      <c r="L14" s="44">
        <f>SUM(L11:L13)</f>
        <v>0</v>
      </c>
      <c r="M14" s="7"/>
      <c r="N14" s="7"/>
      <c r="O14" s="7"/>
      <c r="P14" s="7"/>
      <c r="Q14" s="7"/>
      <c r="R14" s="7"/>
      <c r="S14" s="7"/>
      <c r="T14" s="7"/>
      <c r="U14" s="7"/>
      <c r="V14" s="36">
        <f>SUM(V11:V13)</f>
        <v>62520</v>
      </c>
      <c r="W14" s="36">
        <f>SUM(W11:W13)</f>
        <v>0</v>
      </c>
      <c r="X14" s="36">
        <f>SUM(X11:X13)</f>
        <v>0</v>
      </c>
      <c r="Y14" s="36">
        <f>SUM(Y11:Y13)</f>
        <v>0</v>
      </c>
      <c r="Z14" s="36">
        <f>SUM(Z11:Z13)</f>
        <v>0</v>
      </c>
      <c r="AA14" s="16"/>
    </row>
    <row r="15" spans="1:30" ht="23.25">
      <c r="A15" s="16">
        <v>1</v>
      </c>
      <c r="B15" s="7" t="s">
        <v>100</v>
      </c>
      <c r="C15" s="8" t="s">
        <v>23</v>
      </c>
      <c r="D15" s="9" t="s">
        <v>101</v>
      </c>
      <c r="E15" s="10" t="s">
        <v>102</v>
      </c>
      <c r="F15" s="7"/>
      <c r="G15" s="14">
        <v>27724</v>
      </c>
      <c r="H15" s="49" t="s">
        <v>30</v>
      </c>
      <c r="I15" s="7" t="s">
        <v>91</v>
      </c>
      <c r="J15" s="16">
        <v>6</v>
      </c>
      <c r="K15" s="16">
        <v>1</v>
      </c>
      <c r="L15" s="16"/>
      <c r="M15" s="7" t="s">
        <v>105</v>
      </c>
      <c r="N15" s="7" t="s">
        <v>106</v>
      </c>
      <c r="O15" s="7">
        <v>51</v>
      </c>
      <c r="P15" s="7">
        <v>30</v>
      </c>
      <c r="Q15" s="7"/>
      <c r="R15" s="7"/>
      <c r="S15" s="7" t="s">
        <v>33</v>
      </c>
      <c r="T15" s="7"/>
      <c r="U15" s="7" t="s">
        <v>107</v>
      </c>
      <c r="V15" s="34">
        <v>27500</v>
      </c>
      <c r="W15" s="35">
        <v>0</v>
      </c>
      <c r="X15" s="35">
        <v>0</v>
      </c>
      <c r="Y15" s="35">
        <v>0</v>
      </c>
      <c r="Z15" s="35">
        <v>0</v>
      </c>
      <c r="AA15" s="16" t="s">
        <v>20</v>
      </c>
      <c r="AB15" s="2" t="s">
        <v>295</v>
      </c>
      <c r="AD15" s="2" t="s">
        <v>295</v>
      </c>
    </row>
    <row r="16" spans="1:30" ht="23.25">
      <c r="A16" s="16">
        <v>2</v>
      </c>
      <c r="B16" s="7" t="s">
        <v>100</v>
      </c>
      <c r="C16" s="8" t="s">
        <v>14</v>
      </c>
      <c r="D16" s="9" t="s">
        <v>109</v>
      </c>
      <c r="E16" s="10" t="s">
        <v>110</v>
      </c>
      <c r="F16" s="7"/>
      <c r="G16" s="14">
        <v>27725</v>
      </c>
      <c r="H16" s="49" t="s">
        <v>37</v>
      </c>
      <c r="I16" s="12" t="s">
        <v>37</v>
      </c>
      <c r="J16" s="16">
        <v>5</v>
      </c>
      <c r="K16" s="16">
        <v>1</v>
      </c>
      <c r="L16" s="16"/>
      <c r="M16" s="7" t="s">
        <v>105</v>
      </c>
      <c r="N16" s="7" t="s">
        <v>106</v>
      </c>
      <c r="O16" s="7">
        <v>44</v>
      </c>
      <c r="P16" s="7">
        <v>22</v>
      </c>
      <c r="Q16" s="7"/>
      <c r="R16" s="7"/>
      <c r="S16" s="7" t="s">
        <v>33</v>
      </c>
      <c r="T16" s="7"/>
      <c r="U16" s="7" t="s">
        <v>85</v>
      </c>
      <c r="V16" s="34">
        <v>22220</v>
      </c>
      <c r="W16" s="35">
        <v>0</v>
      </c>
      <c r="X16" s="35">
        <v>0</v>
      </c>
      <c r="Y16" s="35">
        <v>0</v>
      </c>
      <c r="Z16" s="35">
        <v>0</v>
      </c>
      <c r="AA16" s="16" t="s">
        <v>20</v>
      </c>
      <c r="AB16" s="2" t="s">
        <v>295</v>
      </c>
      <c r="AD16" s="2" t="s">
        <v>295</v>
      </c>
    </row>
    <row r="17" spans="1:30" ht="23.25">
      <c r="A17" s="16">
        <v>3</v>
      </c>
      <c r="B17" s="7" t="s">
        <v>100</v>
      </c>
      <c r="C17" s="8" t="s">
        <v>14</v>
      </c>
      <c r="D17" s="9" t="s">
        <v>111</v>
      </c>
      <c r="E17" s="10" t="s">
        <v>112</v>
      </c>
      <c r="F17" s="7"/>
      <c r="G17" s="14">
        <v>145874</v>
      </c>
      <c r="H17" s="49" t="s">
        <v>103</v>
      </c>
      <c r="I17" s="12" t="s">
        <v>103</v>
      </c>
      <c r="J17" s="16">
        <v>5</v>
      </c>
      <c r="K17" s="16">
        <v>1</v>
      </c>
      <c r="L17" s="16"/>
      <c r="M17" s="7" t="s">
        <v>105</v>
      </c>
      <c r="N17" s="7" t="s">
        <v>106</v>
      </c>
      <c r="O17" s="7">
        <v>29</v>
      </c>
      <c r="P17" s="7">
        <v>3</v>
      </c>
      <c r="Q17" s="7"/>
      <c r="R17" s="7"/>
      <c r="S17" s="7" t="s">
        <v>33</v>
      </c>
      <c r="T17" s="7"/>
      <c r="U17" s="7" t="s">
        <v>108</v>
      </c>
      <c r="V17" s="34">
        <v>12220</v>
      </c>
      <c r="W17" s="35">
        <v>0</v>
      </c>
      <c r="X17" s="35">
        <v>0</v>
      </c>
      <c r="Y17" s="35">
        <v>0</v>
      </c>
      <c r="Z17" s="35">
        <v>0</v>
      </c>
      <c r="AA17" s="16" t="s">
        <v>20</v>
      </c>
      <c r="AB17" s="2" t="s">
        <v>295</v>
      </c>
      <c r="AD17" s="2" t="s">
        <v>295</v>
      </c>
    </row>
    <row r="18" spans="1:30" ht="23.25">
      <c r="A18" s="16">
        <v>4</v>
      </c>
      <c r="B18" s="7" t="s">
        <v>100</v>
      </c>
      <c r="C18" s="8" t="s">
        <v>23</v>
      </c>
      <c r="D18" s="9" t="s">
        <v>113</v>
      </c>
      <c r="E18" s="10" t="s">
        <v>114</v>
      </c>
      <c r="F18" s="7"/>
      <c r="G18" s="14">
        <v>27129</v>
      </c>
      <c r="H18" s="49" t="s">
        <v>103</v>
      </c>
      <c r="I18" s="12" t="s">
        <v>104</v>
      </c>
      <c r="J18" s="16" t="s">
        <v>158</v>
      </c>
      <c r="K18" s="16">
        <v>1</v>
      </c>
      <c r="L18" s="16"/>
      <c r="M18" s="7" t="s">
        <v>105</v>
      </c>
      <c r="N18" s="7" t="s">
        <v>106</v>
      </c>
      <c r="O18" s="7">
        <v>40</v>
      </c>
      <c r="P18" s="7">
        <v>20</v>
      </c>
      <c r="Q18" s="7"/>
      <c r="R18" s="7"/>
      <c r="S18" s="7" t="s">
        <v>33</v>
      </c>
      <c r="T18" s="7"/>
      <c r="U18" s="7" t="s">
        <v>108</v>
      </c>
      <c r="V18" s="34">
        <v>24250</v>
      </c>
      <c r="W18" s="35">
        <v>3500</v>
      </c>
      <c r="X18" s="35">
        <v>1500</v>
      </c>
      <c r="Y18" s="35">
        <v>0</v>
      </c>
      <c r="Z18" s="35">
        <v>0</v>
      </c>
      <c r="AA18" s="16" t="s">
        <v>20</v>
      </c>
      <c r="AB18" s="2" t="s">
        <v>295</v>
      </c>
      <c r="AD18" s="2" t="s">
        <v>295</v>
      </c>
    </row>
    <row r="19" spans="1:30" ht="23.25">
      <c r="A19" s="16">
        <v>5</v>
      </c>
      <c r="B19" s="7" t="s">
        <v>100</v>
      </c>
      <c r="C19" s="8" t="s">
        <v>46</v>
      </c>
      <c r="D19" s="9" t="s">
        <v>115</v>
      </c>
      <c r="E19" s="10" t="s">
        <v>116</v>
      </c>
      <c r="F19" s="7"/>
      <c r="G19" s="14">
        <v>145997</v>
      </c>
      <c r="H19" s="49" t="s">
        <v>37</v>
      </c>
      <c r="I19" s="12" t="s">
        <v>37</v>
      </c>
      <c r="J19" s="16">
        <v>5</v>
      </c>
      <c r="K19" s="16">
        <v>1</v>
      </c>
      <c r="L19" s="16"/>
      <c r="M19" s="7" t="s">
        <v>105</v>
      </c>
      <c r="N19" s="7" t="s">
        <v>106</v>
      </c>
      <c r="O19" s="7">
        <v>29</v>
      </c>
      <c r="P19" s="7">
        <v>9</v>
      </c>
      <c r="Q19" s="7"/>
      <c r="R19" s="7"/>
      <c r="S19" s="7" t="s">
        <v>33</v>
      </c>
      <c r="T19" s="7"/>
      <c r="U19" s="7" t="s">
        <v>85</v>
      </c>
      <c r="V19" s="34">
        <v>13110</v>
      </c>
      <c r="W19" s="35">
        <v>0</v>
      </c>
      <c r="X19" s="35">
        <v>0</v>
      </c>
      <c r="Y19" s="35">
        <v>0</v>
      </c>
      <c r="Z19" s="35">
        <v>0</v>
      </c>
      <c r="AA19" s="16" t="s">
        <v>20</v>
      </c>
      <c r="AB19" s="2" t="s">
        <v>295</v>
      </c>
      <c r="AD19" s="2" t="s">
        <v>295</v>
      </c>
    </row>
    <row r="20" spans="1:27" ht="23.25">
      <c r="A20" s="16"/>
      <c r="B20" s="7"/>
      <c r="C20" s="8"/>
      <c r="E20" s="10"/>
      <c r="F20" s="7"/>
      <c r="G20" s="14"/>
      <c r="H20" s="49"/>
      <c r="I20" s="12"/>
      <c r="J20" s="16"/>
      <c r="K20" s="44">
        <f>SUM(K15:K19)</f>
        <v>5</v>
      </c>
      <c r="L20" s="44">
        <f>SUM(L15:L19)</f>
        <v>0</v>
      </c>
      <c r="M20" s="7"/>
      <c r="N20" s="7"/>
      <c r="O20" s="7"/>
      <c r="P20" s="7"/>
      <c r="Q20" s="7"/>
      <c r="R20" s="7"/>
      <c r="S20" s="7"/>
      <c r="T20" s="7"/>
      <c r="U20" s="7"/>
      <c r="V20" s="36">
        <f>SUM(V15:V19)</f>
        <v>99300</v>
      </c>
      <c r="W20" s="36">
        <f>SUM(W15:W19)</f>
        <v>3500</v>
      </c>
      <c r="X20" s="36">
        <f>SUM(X15:X19)</f>
        <v>1500</v>
      </c>
      <c r="Y20" s="36">
        <f>SUM(Y15:Y19)</f>
        <v>0</v>
      </c>
      <c r="Z20" s="36">
        <f>SUM(Z15:Z19)</f>
        <v>0</v>
      </c>
      <c r="AA20" s="16"/>
    </row>
    <row r="21" spans="1:28" ht="23.25">
      <c r="A21" s="16">
        <v>1</v>
      </c>
      <c r="B21" s="7" t="s">
        <v>88</v>
      </c>
      <c r="C21" s="8" t="s">
        <v>23</v>
      </c>
      <c r="D21" s="9" t="s">
        <v>89</v>
      </c>
      <c r="E21" s="10" t="s">
        <v>90</v>
      </c>
      <c r="F21" s="7"/>
      <c r="G21" s="14">
        <v>92608</v>
      </c>
      <c r="H21" s="49" t="s">
        <v>30</v>
      </c>
      <c r="I21" s="7" t="s">
        <v>91</v>
      </c>
      <c r="J21" s="16">
        <v>6</v>
      </c>
      <c r="K21" s="16">
        <v>1</v>
      </c>
      <c r="L21" s="16"/>
      <c r="M21" s="7" t="s">
        <v>92</v>
      </c>
      <c r="N21" s="7" t="s">
        <v>93</v>
      </c>
      <c r="O21" s="7">
        <v>42</v>
      </c>
      <c r="P21" s="7"/>
      <c r="Q21" s="7"/>
      <c r="R21" s="7"/>
      <c r="S21" s="7" t="s">
        <v>33</v>
      </c>
      <c r="T21" s="7"/>
      <c r="U21" s="7" t="s">
        <v>56</v>
      </c>
      <c r="V21" s="34">
        <v>22680</v>
      </c>
      <c r="W21" s="35">
        <v>0</v>
      </c>
      <c r="X21" s="35">
        <v>0</v>
      </c>
      <c r="Y21" s="35">
        <v>0</v>
      </c>
      <c r="Z21" s="35">
        <v>0</v>
      </c>
      <c r="AA21" s="16" t="s">
        <v>20</v>
      </c>
      <c r="AB21" s="2" t="s">
        <v>295</v>
      </c>
    </row>
    <row r="22" spans="1:28" ht="23.25">
      <c r="A22" s="16">
        <v>2</v>
      </c>
      <c r="B22" s="7" t="s">
        <v>88</v>
      </c>
      <c r="C22" s="8" t="s">
        <v>14</v>
      </c>
      <c r="D22" s="9" t="s">
        <v>94</v>
      </c>
      <c r="E22" s="10" t="s">
        <v>95</v>
      </c>
      <c r="F22" s="7"/>
      <c r="G22" s="14">
        <v>92707</v>
      </c>
      <c r="H22" s="49" t="s">
        <v>37</v>
      </c>
      <c r="I22" s="12" t="s">
        <v>37</v>
      </c>
      <c r="J22" s="16">
        <v>7</v>
      </c>
      <c r="K22" s="16">
        <v>1</v>
      </c>
      <c r="L22" s="16"/>
      <c r="M22" s="7" t="s">
        <v>92</v>
      </c>
      <c r="N22" s="7" t="s">
        <v>93</v>
      </c>
      <c r="O22" s="7">
        <v>37</v>
      </c>
      <c r="P22" s="7"/>
      <c r="Q22" s="7"/>
      <c r="R22" s="7"/>
      <c r="S22" s="7" t="s">
        <v>33</v>
      </c>
      <c r="T22" s="7"/>
      <c r="U22" s="7" t="s">
        <v>56</v>
      </c>
      <c r="V22" s="34">
        <v>22860</v>
      </c>
      <c r="W22" s="35">
        <v>0</v>
      </c>
      <c r="X22" s="35">
        <v>0</v>
      </c>
      <c r="Y22" s="35">
        <v>0</v>
      </c>
      <c r="Z22" s="35">
        <v>0</v>
      </c>
      <c r="AA22" s="16" t="s">
        <v>20</v>
      </c>
      <c r="AB22" s="2" t="s">
        <v>295</v>
      </c>
    </row>
    <row r="23" spans="1:28" ht="23.25">
      <c r="A23" s="16">
        <v>3</v>
      </c>
      <c r="B23" s="7" t="s">
        <v>88</v>
      </c>
      <c r="C23" s="8" t="s">
        <v>14</v>
      </c>
      <c r="D23" s="9" t="s">
        <v>96</v>
      </c>
      <c r="E23" s="10" t="s">
        <v>97</v>
      </c>
      <c r="F23" s="7"/>
      <c r="G23" s="14">
        <v>92611</v>
      </c>
      <c r="H23" s="49" t="s">
        <v>57</v>
      </c>
      <c r="I23" s="12" t="s">
        <v>57</v>
      </c>
      <c r="J23" s="16">
        <v>6</v>
      </c>
      <c r="K23" s="16">
        <v>1</v>
      </c>
      <c r="L23" s="16"/>
      <c r="M23" s="7" t="s">
        <v>92</v>
      </c>
      <c r="N23" s="7" t="s">
        <v>93</v>
      </c>
      <c r="O23" s="7">
        <v>33</v>
      </c>
      <c r="P23" s="7"/>
      <c r="Q23" s="7"/>
      <c r="R23" s="7"/>
      <c r="S23" s="7" t="s">
        <v>33</v>
      </c>
      <c r="T23" s="7"/>
      <c r="U23" s="7" t="s">
        <v>56</v>
      </c>
      <c r="V23" s="34">
        <v>17200</v>
      </c>
      <c r="W23" s="35">
        <v>0</v>
      </c>
      <c r="X23" s="35">
        <v>0</v>
      </c>
      <c r="Y23" s="35">
        <v>0</v>
      </c>
      <c r="Z23" s="35">
        <v>0</v>
      </c>
      <c r="AA23" s="16" t="s">
        <v>20</v>
      </c>
      <c r="AB23" s="2" t="s">
        <v>295</v>
      </c>
    </row>
    <row r="24" spans="1:28" ht="23.25">
      <c r="A24" s="16">
        <v>4</v>
      </c>
      <c r="B24" s="7" t="s">
        <v>88</v>
      </c>
      <c r="C24" s="8" t="s">
        <v>23</v>
      </c>
      <c r="D24" s="9" t="s">
        <v>98</v>
      </c>
      <c r="E24" s="10" t="s">
        <v>99</v>
      </c>
      <c r="F24" s="7"/>
      <c r="G24" s="14">
        <v>92604</v>
      </c>
      <c r="H24" s="49" t="s">
        <v>57</v>
      </c>
      <c r="I24" s="12" t="s">
        <v>57</v>
      </c>
      <c r="J24" s="16">
        <v>6</v>
      </c>
      <c r="K24" s="16">
        <v>1</v>
      </c>
      <c r="L24" s="16"/>
      <c r="M24" s="7" t="s">
        <v>92</v>
      </c>
      <c r="N24" s="7" t="s">
        <v>93</v>
      </c>
      <c r="O24" s="7">
        <v>57</v>
      </c>
      <c r="P24" s="7"/>
      <c r="Q24" s="7"/>
      <c r="R24" s="7"/>
      <c r="S24" s="7" t="s">
        <v>33</v>
      </c>
      <c r="T24" s="7"/>
      <c r="U24" s="7" t="s">
        <v>56</v>
      </c>
      <c r="V24" s="34">
        <v>23990</v>
      </c>
      <c r="W24" s="35">
        <v>0</v>
      </c>
      <c r="X24" s="35">
        <v>0</v>
      </c>
      <c r="Y24" s="35">
        <v>0</v>
      </c>
      <c r="Z24" s="35">
        <v>0</v>
      </c>
      <c r="AA24" s="16" t="s">
        <v>20</v>
      </c>
      <c r="AB24" s="2" t="s">
        <v>295</v>
      </c>
    </row>
    <row r="25" spans="1:27" ht="23.25">
      <c r="A25" s="16"/>
      <c r="B25" s="7"/>
      <c r="C25" s="8"/>
      <c r="E25" s="10"/>
      <c r="F25" s="7"/>
      <c r="G25" s="14"/>
      <c r="H25" s="49"/>
      <c r="I25" s="12"/>
      <c r="J25" s="16"/>
      <c r="K25" s="44">
        <f>SUM(K21:K24)</f>
        <v>4</v>
      </c>
      <c r="L25" s="44">
        <f>SUM(L21:L24)</f>
        <v>0</v>
      </c>
      <c r="M25" s="7"/>
      <c r="N25" s="7"/>
      <c r="O25" s="7"/>
      <c r="P25" s="7"/>
      <c r="Q25" s="7"/>
      <c r="R25" s="7"/>
      <c r="S25" s="7"/>
      <c r="T25" s="7"/>
      <c r="U25" s="7"/>
      <c r="V25" s="36">
        <f>SUM(V21:V24)</f>
        <v>86730</v>
      </c>
      <c r="W25" s="36">
        <f>SUM(W21:W24)</f>
        <v>0</v>
      </c>
      <c r="X25" s="36">
        <f>SUM(X21:X24)</f>
        <v>0</v>
      </c>
      <c r="Y25" s="36">
        <f>SUM(Y21:Y24)</f>
        <v>0</v>
      </c>
      <c r="Z25" s="36">
        <f>SUM(Z21:Z24)</f>
        <v>0</v>
      </c>
      <c r="AA25" s="16"/>
    </row>
    <row r="26" spans="1:27" ht="23.25">
      <c r="A26" s="16">
        <v>1</v>
      </c>
      <c r="B26" s="7" t="s">
        <v>259</v>
      </c>
      <c r="C26" s="8" t="s">
        <v>23</v>
      </c>
      <c r="D26" s="9" t="s">
        <v>260</v>
      </c>
      <c r="E26" s="10" t="s">
        <v>261</v>
      </c>
      <c r="F26" s="7"/>
      <c r="G26" s="14">
        <v>119574</v>
      </c>
      <c r="H26" s="49" t="s">
        <v>30</v>
      </c>
      <c r="I26" s="7" t="s">
        <v>91</v>
      </c>
      <c r="J26" s="16">
        <v>6</v>
      </c>
      <c r="K26" s="16">
        <v>1</v>
      </c>
      <c r="L26" s="16"/>
      <c r="M26" s="7" t="s">
        <v>262</v>
      </c>
      <c r="N26" s="7" t="s">
        <v>263</v>
      </c>
      <c r="O26" s="7">
        <v>42</v>
      </c>
      <c r="P26" s="7">
        <v>21</v>
      </c>
      <c r="Q26" s="7"/>
      <c r="R26" s="7"/>
      <c r="S26" s="7" t="s">
        <v>268</v>
      </c>
      <c r="T26" s="7"/>
      <c r="U26" s="7" t="s">
        <v>85</v>
      </c>
      <c r="V26" s="34">
        <v>27070</v>
      </c>
      <c r="W26" s="35">
        <v>0</v>
      </c>
      <c r="X26" s="35">
        <v>0</v>
      </c>
      <c r="Y26" s="35">
        <v>0</v>
      </c>
      <c r="Z26" s="35">
        <v>0</v>
      </c>
      <c r="AA26" s="16" t="s">
        <v>20</v>
      </c>
    </row>
    <row r="27" spans="1:27" ht="23.25">
      <c r="A27" s="16">
        <v>2</v>
      </c>
      <c r="B27" s="7" t="s">
        <v>259</v>
      </c>
      <c r="C27" s="8" t="s">
        <v>14</v>
      </c>
      <c r="D27" s="9" t="s">
        <v>276</v>
      </c>
      <c r="E27" s="10" t="s">
        <v>277</v>
      </c>
      <c r="F27" s="7"/>
      <c r="G27" s="14">
        <v>119577</v>
      </c>
      <c r="H27" s="49" t="s">
        <v>37</v>
      </c>
      <c r="I27" s="12" t="s">
        <v>37</v>
      </c>
      <c r="J27" s="16">
        <v>5</v>
      </c>
      <c r="K27" s="16">
        <v>1</v>
      </c>
      <c r="L27" s="16"/>
      <c r="M27" s="7" t="s">
        <v>262</v>
      </c>
      <c r="N27" s="7" t="s">
        <v>263</v>
      </c>
      <c r="O27" s="7">
        <v>31</v>
      </c>
      <c r="P27" s="7">
        <v>11</v>
      </c>
      <c r="Q27" s="7"/>
      <c r="R27" s="7"/>
      <c r="S27" s="7" t="s">
        <v>269</v>
      </c>
      <c r="T27" s="7"/>
      <c r="U27" s="7" t="s">
        <v>85</v>
      </c>
      <c r="V27" s="34">
        <v>13980</v>
      </c>
      <c r="W27" s="35">
        <v>0</v>
      </c>
      <c r="X27" s="35">
        <v>0</v>
      </c>
      <c r="Y27" s="35">
        <v>0</v>
      </c>
      <c r="Z27" s="35">
        <v>0</v>
      </c>
      <c r="AA27" s="16" t="s">
        <v>20</v>
      </c>
    </row>
    <row r="28" spans="1:27" ht="23.25">
      <c r="A28" s="16">
        <v>3</v>
      </c>
      <c r="B28" s="7" t="s">
        <v>259</v>
      </c>
      <c r="C28" s="8" t="s">
        <v>23</v>
      </c>
      <c r="D28" s="9" t="s">
        <v>278</v>
      </c>
      <c r="E28" s="10" t="s">
        <v>279</v>
      </c>
      <c r="F28" s="7"/>
      <c r="G28" s="14">
        <v>120419</v>
      </c>
      <c r="H28" s="49" t="s">
        <v>103</v>
      </c>
      <c r="I28" s="12" t="s">
        <v>103</v>
      </c>
      <c r="J28" s="16">
        <v>5</v>
      </c>
      <c r="K28" s="16">
        <v>1</v>
      </c>
      <c r="L28" s="16"/>
      <c r="M28" s="7" t="s">
        <v>262</v>
      </c>
      <c r="N28" s="7" t="s">
        <v>263</v>
      </c>
      <c r="O28" s="7">
        <v>39</v>
      </c>
      <c r="P28" s="7">
        <v>17</v>
      </c>
      <c r="Q28" s="7"/>
      <c r="R28" s="7"/>
      <c r="S28" s="7" t="s">
        <v>270</v>
      </c>
      <c r="T28" s="7"/>
      <c r="U28" s="7" t="s">
        <v>108</v>
      </c>
      <c r="V28" s="34">
        <v>18380</v>
      </c>
      <c r="W28" s="35">
        <v>0</v>
      </c>
      <c r="X28" s="35">
        <v>0</v>
      </c>
      <c r="Y28" s="35">
        <v>0</v>
      </c>
      <c r="Z28" s="35">
        <v>0</v>
      </c>
      <c r="AA28" s="16" t="s">
        <v>20</v>
      </c>
    </row>
    <row r="29" spans="1:27" ht="23.25">
      <c r="A29" s="16">
        <v>4</v>
      </c>
      <c r="B29" s="7" t="s">
        <v>259</v>
      </c>
      <c r="C29" s="8" t="s">
        <v>23</v>
      </c>
      <c r="D29" s="9" t="s">
        <v>280</v>
      </c>
      <c r="E29" s="10" t="s">
        <v>281</v>
      </c>
      <c r="F29" s="7"/>
      <c r="G29" s="14">
        <v>28728</v>
      </c>
      <c r="H29" s="49" t="s">
        <v>282</v>
      </c>
      <c r="I29" s="12" t="s">
        <v>282</v>
      </c>
      <c r="J29" s="16" t="s">
        <v>294</v>
      </c>
      <c r="K29" s="16"/>
      <c r="L29" s="16">
        <v>1</v>
      </c>
      <c r="M29" s="7" t="s">
        <v>262</v>
      </c>
      <c r="N29" s="7" t="s">
        <v>263</v>
      </c>
      <c r="O29" s="7">
        <v>49</v>
      </c>
      <c r="P29" s="7">
        <v>28</v>
      </c>
      <c r="Q29" s="7"/>
      <c r="R29" s="7"/>
      <c r="S29" s="7" t="s">
        <v>271</v>
      </c>
      <c r="T29" s="7"/>
      <c r="U29" s="7" t="s">
        <v>275</v>
      </c>
      <c r="V29" s="34">
        <v>15850</v>
      </c>
      <c r="W29" s="35">
        <v>0</v>
      </c>
      <c r="X29" s="35">
        <v>0</v>
      </c>
      <c r="Y29" s="35">
        <v>0</v>
      </c>
      <c r="Z29" s="35">
        <v>0</v>
      </c>
      <c r="AA29" s="16" t="s">
        <v>20</v>
      </c>
    </row>
    <row r="30" spans="1:27" ht="23.25">
      <c r="A30" s="16">
        <v>5</v>
      </c>
      <c r="B30" s="7" t="s">
        <v>259</v>
      </c>
      <c r="C30" s="8" t="s">
        <v>14</v>
      </c>
      <c r="D30" s="9" t="s">
        <v>283</v>
      </c>
      <c r="E30" s="10" t="s">
        <v>284</v>
      </c>
      <c r="F30" s="7"/>
      <c r="G30" s="14">
        <v>119571</v>
      </c>
      <c r="H30" s="49" t="s">
        <v>30</v>
      </c>
      <c r="I30" s="7" t="s">
        <v>91</v>
      </c>
      <c r="J30" s="16">
        <v>7</v>
      </c>
      <c r="K30" s="16">
        <v>1</v>
      </c>
      <c r="L30" s="16"/>
      <c r="M30" s="7" t="s">
        <v>262</v>
      </c>
      <c r="N30" s="7" t="s">
        <v>289</v>
      </c>
      <c r="O30" s="7">
        <v>59</v>
      </c>
      <c r="P30" s="7">
        <v>35</v>
      </c>
      <c r="Q30" s="7"/>
      <c r="R30" s="7"/>
      <c r="S30" s="7" t="s">
        <v>272</v>
      </c>
      <c r="T30" s="7"/>
      <c r="U30" s="7" t="s">
        <v>290</v>
      </c>
      <c r="V30" s="34">
        <v>31960</v>
      </c>
      <c r="W30" s="35">
        <v>0</v>
      </c>
      <c r="X30" s="35">
        <v>0</v>
      </c>
      <c r="Y30" s="35">
        <v>0</v>
      </c>
      <c r="Z30" s="35">
        <v>0</v>
      </c>
      <c r="AA30" s="16" t="s">
        <v>20</v>
      </c>
    </row>
    <row r="31" spans="1:27" ht="23.25">
      <c r="A31" s="16">
        <v>6</v>
      </c>
      <c r="B31" s="7" t="s">
        <v>259</v>
      </c>
      <c r="C31" s="8" t="s">
        <v>46</v>
      </c>
      <c r="D31" s="9" t="s">
        <v>285</v>
      </c>
      <c r="E31" s="10" t="s">
        <v>286</v>
      </c>
      <c r="F31" s="7"/>
      <c r="G31" s="14">
        <v>119573</v>
      </c>
      <c r="H31" s="49" t="s">
        <v>57</v>
      </c>
      <c r="I31" s="12" t="s">
        <v>57</v>
      </c>
      <c r="J31" s="16">
        <v>5</v>
      </c>
      <c r="K31" s="16">
        <v>1</v>
      </c>
      <c r="L31" s="16"/>
      <c r="M31" s="7" t="s">
        <v>262</v>
      </c>
      <c r="N31" s="7" t="s">
        <v>289</v>
      </c>
      <c r="O31" s="7">
        <v>32</v>
      </c>
      <c r="P31" s="7">
        <v>12</v>
      </c>
      <c r="Q31" s="7"/>
      <c r="R31" s="7"/>
      <c r="S31" s="7" t="s">
        <v>273</v>
      </c>
      <c r="T31" s="7"/>
      <c r="U31" s="7" t="s">
        <v>291</v>
      </c>
      <c r="V31" s="34">
        <v>12220</v>
      </c>
      <c r="W31" s="35">
        <v>0</v>
      </c>
      <c r="X31" s="35">
        <v>0</v>
      </c>
      <c r="Y31" s="35">
        <v>0</v>
      </c>
      <c r="Z31" s="35">
        <v>0</v>
      </c>
      <c r="AA31" s="16" t="s">
        <v>20</v>
      </c>
    </row>
    <row r="32" spans="1:27" ht="23.25">
      <c r="A32" s="16">
        <v>7</v>
      </c>
      <c r="B32" s="7" t="s">
        <v>259</v>
      </c>
      <c r="C32" s="8" t="s">
        <v>46</v>
      </c>
      <c r="D32" s="9" t="s">
        <v>287</v>
      </c>
      <c r="E32" s="10" t="s">
        <v>288</v>
      </c>
      <c r="F32" s="7"/>
      <c r="G32" s="14">
        <v>119802</v>
      </c>
      <c r="H32" s="49" t="s">
        <v>57</v>
      </c>
      <c r="I32" s="12" t="s">
        <v>57</v>
      </c>
      <c r="J32" s="16">
        <v>2</v>
      </c>
      <c r="K32" s="16">
        <v>1</v>
      </c>
      <c r="L32" s="16"/>
      <c r="M32" s="7" t="s">
        <v>262</v>
      </c>
      <c r="N32" s="7" t="s">
        <v>289</v>
      </c>
      <c r="O32" s="7">
        <v>25</v>
      </c>
      <c r="P32" s="7">
        <v>2</v>
      </c>
      <c r="Q32" s="7"/>
      <c r="R32" s="7"/>
      <c r="S32" s="7" t="s">
        <v>274</v>
      </c>
      <c r="T32" s="7"/>
      <c r="U32" s="7" t="s">
        <v>291</v>
      </c>
      <c r="V32" s="34">
        <v>7730</v>
      </c>
      <c r="W32" s="35">
        <v>0</v>
      </c>
      <c r="X32" s="35">
        <v>0</v>
      </c>
      <c r="Y32" s="35">
        <v>0</v>
      </c>
      <c r="Z32" s="35">
        <v>0</v>
      </c>
      <c r="AA32" s="16" t="s">
        <v>20</v>
      </c>
    </row>
    <row r="33" spans="1:27" ht="23.25">
      <c r="A33" s="16"/>
      <c r="B33" s="7"/>
      <c r="C33" s="8"/>
      <c r="E33" s="10"/>
      <c r="F33" s="7"/>
      <c r="G33" s="14"/>
      <c r="H33" s="49"/>
      <c r="I33" s="12"/>
      <c r="J33" s="16"/>
      <c r="K33" s="44">
        <f>SUM(K26:K32)</f>
        <v>6</v>
      </c>
      <c r="L33" s="44">
        <f>SUM(L26:L32)</f>
        <v>1</v>
      </c>
      <c r="M33" s="7"/>
      <c r="N33" s="7"/>
      <c r="O33" s="7"/>
      <c r="P33" s="7"/>
      <c r="Q33" s="7"/>
      <c r="R33" s="7"/>
      <c r="S33" s="7"/>
      <c r="T33" s="7"/>
      <c r="U33" s="7"/>
      <c r="V33" s="36">
        <f>SUM(V26:V32)</f>
        <v>127190</v>
      </c>
      <c r="W33" s="36">
        <f>SUM(W26:W32)</f>
        <v>0</v>
      </c>
      <c r="X33" s="36">
        <f>SUM(X26:X32)</f>
        <v>0</v>
      </c>
      <c r="Y33" s="36">
        <f>SUM(Y26:Y32)</f>
        <v>0</v>
      </c>
      <c r="Z33" s="36">
        <f>SUM(Z26:Z32)</f>
        <v>0</v>
      </c>
      <c r="AA33" s="16"/>
    </row>
    <row r="34" spans="1:27" ht="23.25">
      <c r="A34" s="16">
        <v>1</v>
      </c>
      <c r="B34" s="7" t="s">
        <v>67</v>
      </c>
      <c r="C34" s="8" t="s">
        <v>14</v>
      </c>
      <c r="D34" s="9" t="s">
        <v>68</v>
      </c>
      <c r="E34" s="10" t="s">
        <v>69</v>
      </c>
      <c r="F34" s="7"/>
      <c r="G34" s="14">
        <v>52216</v>
      </c>
      <c r="H34" s="49" t="s">
        <v>30</v>
      </c>
      <c r="I34" s="7" t="s">
        <v>91</v>
      </c>
      <c r="J34" s="16">
        <v>6</v>
      </c>
      <c r="K34" s="16">
        <v>1</v>
      </c>
      <c r="L34" s="16"/>
      <c r="M34" s="7" t="s">
        <v>70</v>
      </c>
      <c r="N34" s="7" t="s">
        <v>71</v>
      </c>
      <c r="O34" s="7">
        <v>33</v>
      </c>
      <c r="P34" s="7">
        <v>11</v>
      </c>
      <c r="Q34" s="7"/>
      <c r="R34" s="7"/>
      <c r="S34" s="7" t="s">
        <v>33</v>
      </c>
      <c r="T34" s="7"/>
      <c r="U34" s="7" t="s">
        <v>72</v>
      </c>
      <c r="V34" s="34">
        <v>15410</v>
      </c>
      <c r="W34" s="35">
        <v>0</v>
      </c>
      <c r="X34" s="35">
        <v>0</v>
      </c>
      <c r="Y34" s="35">
        <v>0</v>
      </c>
      <c r="Z34" s="35">
        <v>0</v>
      </c>
      <c r="AA34" s="16" t="s">
        <v>20</v>
      </c>
    </row>
    <row r="35" spans="1:27" ht="23.25">
      <c r="A35" s="16">
        <v>2</v>
      </c>
      <c r="B35" s="7" t="s">
        <v>67</v>
      </c>
      <c r="C35" s="8" t="s">
        <v>14</v>
      </c>
      <c r="D35" s="9" t="s">
        <v>73</v>
      </c>
      <c r="E35" s="10" t="s">
        <v>74</v>
      </c>
      <c r="F35" s="7"/>
      <c r="G35" s="14">
        <v>52000</v>
      </c>
      <c r="H35" s="49" t="s">
        <v>57</v>
      </c>
      <c r="I35" s="7" t="s">
        <v>57</v>
      </c>
      <c r="J35" s="16">
        <v>5</v>
      </c>
      <c r="K35" s="16">
        <v>1</v>
      </c>
      <c r="L35" s="16"/>
      <c r="M35" s="7" t="s">
        <v>70</v>
      </c>
      <c r="N35" s="7" t="s">
        <v>71</v>
      </c>
      <c r="O35" s="7">
        <v>30</v>
      </c>
      <c r="P35" s="7">
        <v>9</v>
      </c>
      <c r="Q35" s="7"/>
      <c r="R35" s="7"/>
      <c r="S35" s="7" t="s">
        <v>33</v>
      </c>
      <c r="T35" s="7"/>
      <c r="U35" s="7" t="s">
        <v>56</v>
      </c>
      <c r="V35" s="34">
        <v>12220</v>
      </c>
      <c r="W35" s="35">
        <v>0</v>
      </c>
      <c r="X35" s="35">
        <v>0</v>
      </c>
      <c r="Y35" s="35">
        <v>0</v>
      </c>
      <c r="Z35" s="35">
        <v>0</v>
      </c>
      <c r="AA35" s="16" t="s">
        <v>20</v>
      </c>
    </row>
    <row r="36" spans="1:27" ht="23.25">
      <c r="A36" s="16">
        <v>3</v>
      </c>
      <c r="B36" s="7" t="s">
        <v>67</v>
      </c>
      <c r="C36" s="8" t="s">
        <v>14</v>
      </c>
      <c r="D36" s="9" t="s">
        <v>75</v>
      </c>
      <c r="E36" s="10" t="s">
        <v>76</v>
      </c>
      <c r="F36" s="7"/>
      <c r="G36" s="14">
        <v>52223</v>
      </c>
      <c r="H36" s="49" t="s">
        <v>30</v>
      </c>
      <c r="I36" s="7" t="s">
        <v>91</v>
      </c>
      <c r="J36" s="16">
        <v>6</v>
      </c>
      <c r="K36" s="16">
        <v>1</v>
      </c>
      <c r="L36" s="16"/>
      <c r="M36" s="7" t="s">
        <v>77</v>
      </c>
      <c r="N36" s="7" t="s">
        <v>78</v>
      </c>
      <c r="O36" s="7">
        <v>33</v>
      </c>
      <c r="P36" s="7">
        <v>13</v>
      </c>
      <c r="Q36" s="7"/>
      <c r="R36" s="7"/>
      <c r="S36" s="7" t="s">
        <v>33</v>
      </c>
      <c r="T36" s="7"/>
      <c r="U36" s="7" t="s">
        <v>56</v>
      </c>
      <c r="V36" s="34">
        <v>16480</v>
      </c>
      <c r="W36" s="35">
        <v>0</v>
      </c>
      <c r="X36" s="35">
        <v>0</v>
      </c>
      <c r="Y36" s="35">
        <v>0</v>
      </c>
      <c r="Z36" s="35">
        <v>0</v>
      </c>
      <c r="AA36" s="16" t="s">
        <v>20</v>
      </c>
    </row>
    <row r="37" spans="1:27" ht="23.25">
      <c r="A37" s="16"/>
      <c r="B37" s="7"/>
      <c r="C37" s="8"/>
      <c r="E37" s="10"/>
      <c r="F37" s="7"/>
      <c r="G37" s="14"/>
      <c r="H37" s="49"/>
      <c r="I37" s="7"/>
      <c r="J37" s="16"/>
      <c r="K37" s="44">
        <f>SUM(K34:K36)</f>
        <v>3</v>
      </c>
      <c r="L37" s="44">
        <f>SUM(L34:L36)</f>
        <v>0</v>
      </c>
      <c r="M37" s="7"/>
      <c r="N37" s="7"/>
      <c r="O37" s="7"/>
      <c r="P37" s="7"/>
      <c r="Q37" s="7"/>
      <c r="R37" s="7"/>
      <c r="S37" s="7"/>
      <c r="T37" s="7"/>
      <c r="U37" s="7"/>
      <c r="V37" s="36">
        <f>SUM(V34:V36)</f>
        <v>44110</v>
      </c>
      <c r="W37" s="36">
        <f>SUM(W34:W36)</f>
        <v>0</v>
      </c>
      <c r="X37" s="36">
        <f>SUM(X34:X36)</f>
        <v>0</v>
      </c>
      <c r="Y37" s="36">
        <f>SUM(Y34:Y36)</f>
        <v>0</v>
      </c>
      <c r="Z37" s="36">
        <f>SUM(Z34:Z36)</f>
        <v>0</v>
      </c>
      <c r="AA37" s="16"/>
    </row>
    <row r="38" spans="1:30" ht="23.25">
      <c r="A38" s="16">
        <v>1</v>
      </c>
      <c r="B38" s="7" t="s">
        <v>186</v>
      </c>
      <c r="C38" s="8" t="s">
        <v>23</v>
      </c>
      <c r="D38" s="9" t="s">
        <v>187</v>
      </c>
      <c r="E38" s="10" t="s">
        <v>188</v>
      </c>
      <c r="F38" s="7"/>
      <c r="G38" s="14">
        <v>7687</v>
      </c>
      <c r="H38" s="49" t="s">
        <v>30</v>
      </c>
      <c r="I38" s="7" t="s">
        <v>91</v>
      </c>
      <c r="J38" s="16">
        <v>6</v>
      </c>
      <c r="K38" s="16">
        <v>1</v>
      </c>
      <c r="L38" s="16"/>
      <c r="M38" s="7" t="s">
        <v>190</v>
      </c>
      <c r="N38" s="7" t="s">
        <v>191</v>
      </c>
      <c r="O38" s="7">
        <v>37</v>
      </c>
      <c r="P38" s="7">
        <v>17</v>
      </c>
      <c r="Q38" s="7"/>
      <c r="R38" s="7"/>
      <c r="S38" s="7" t="s">
        <v>33</v>
      </c>
      <c r="T38" s="7"/>
      <c r="U38" s="7" t="s">
        <v>192</v>
      </c>
      <c r="V38" s="34">
        <v>20990</v>
      </c>
      <c r="W38" s="35">
        <v>0</v>
      </c>
      <c r="X38" s="35">
        <v>0</v>
      </c>
      <c r="Y38" s="35">
        <v>0</v>
      </c>
      <c r="Z38" s="35">
        <v>0</v>
      </c>
      <c r="AA38" s="16" t="s">
        <v>20</v>
      </c>
      <c r="AB38" s="2" t="s">
        <v>295</v>
      </c>
      <c r="AD38" s="2" t="s">
        <v>295</v>
      </c>
    </row>
    <row r="39" spans="1:30" ht="23.25">
      <c r="A39" s="16">
        <v>2</v>
      </c>
      <c r="B39" s="7" t="s">
        <v>186</v>
      </c>
      <c r="C39" s="8" t="s">
        <v>14</v>
      </c>
      <c r="D39" s="9" t="s">
        <v>195</v>
      </c>
      <c r="E39" s="10" t="s">
        <v>196</v>
      </c>
      <c r="F39" s="7"/>
      <c r="G39" s="14">
        <v>7690</v>
      </c>
      <c r="H39" s="49" t="s">
        <v>57</v>
      </c>
      <c r="I39" s="12" t="s">
        <v>57</v>
      </c>
      <c r="J39" s="16">
        <v>6</v>
      </c>
      <c r="K39" s="16">
        <v>1</v>
      </c>
      <c r="L39" s="16"/>
      <c r="M39" s="7" t="s">
        <v>190</v>
      </c>
      <c r="N39" s="7" t="s">
        <v>191</v>
      </c>
      <c r="O39" s="7">
        <v>34</v>
      </c>
      <c r="P39" s="7">
        <v>13</v>
      </c>
      <c r="Q39" s="7"/>
      <c r="R39" s="7"/>
      <c r="S39" s="7" t="s">
        <v>33</v>
      </c>
      <c r="T39" s="7"/>
      <c r="U39" s="7" t="s">
        <v>85</v>
      </c>
      <c r="V39" s="34">
        <v>18640</v>
      </c>
      <c r="W39" s="35">
        <v>0</v>
      </c>
      <c r="X39" s="35">
        <v>0</v>
      </c>
      <c r="Y39" s="35">
        <v>0</v>
      </c>
      <c r="Z39" s="35">
        <v>0</v>
      </c>
      <c r="AA39" s="16" t="s">
        <v>20</v>
      </c>
      <c r="AB39" s="2" t="s">
        <v>295</v>
      </c>
      <c r="AD39" s="2" t="s">
        <v>295</v>
      </c>
    </row>
    <row r="40" spans="1:30" ht="23.25">
      <c r="A40" s="16">
        <v>3</v>
      </c>
      <c r="B40" s="7" t="s">
        <v>186</v>
      </c>
      <c r="C40" s="8" t="s">
        <v>14</v>
      </c>
      <c r="D40" s="9" t="s">
        <v>197</v>
      </c>
      <c r="E40" s="10" t="s">
        <v>198</v>
      </c>
      <c r="F40" s="7"/>
      <c r="G40" s="14">
        <v>143037</v>
      </c>
      <c r="H40" s="49" t="s">
        <v>58</v>
      </c>
      <c r="I40" s="12" t="s">
        <v>58</v>
      </c>
      <c r="J40" s="16">
        <v>4</v>
      </c>
      <c r="K40" s="16">
        <v>1</v>
      </c>
      <c r="L40" s="16"/>
      <c r="M40" s="7" t="s">
        <v>190</v>
      </c>
      <c r="N40" s="7" t="s">
        <v>191</v>
      </c>
      <c r="O40" s="7">
        <v>26</v>
      </c>
      <c r="P40" s="7">
        <v>6</v>
      </c>
      <c r="Q40" s="7"/>
      <c r="R40" s="7"/>
      <c r="S40" s="7" t="s">
        <v>33</v>
      </c>
      <c r="T40" s="7"/>
      <c r="U40" s="7" t="s">
        <v>193</v>
      </c>
      <c r="V40" s="34">
        <v>10770</v>
      </c>
      <c r="W40" s="35">
        <v>0</v>
      </c>
      <c r="X40" s="35">
        <v>0</v>
      </c>
      <c r="Y40" s="35">
        <v>0</v>
      </c>
      <c r="Z40" s="35">
        <v>0</v>
      </c>
      <c r="AA40" s="16" t="s">
        <v>20</v>
      </c>
      <c r="AB40" s="2" t="s">
        <v>295</v>
      </c>
      <c r="AD40" s="2" t="s">
        <v>295</v>
      </c>
    </row>
    <row r="41" spans="1:30" ht="23.25">
      <c r="A41" s="16">
        <v>4</v>
      </c>
      <c r="B41" s="7" t="s">
        <v>186</v>
      </c>
      <c r="C41" s="8" t="s">
        <v>14</v>
      </c>
      <c r="D41" s="9" t="s">
        <v>199</v>
      </c>
      <c r="E41" s="10" t="s">
        <v>200</v>
      </c>
      <c r="F41" s="7"/>
      <c r="G41" s="14">
        <v>7700</v>
      </c>
      <c r="H41" s="49" t="s">
        <v>57</v>
      </c>
      <c r="I41" s="12" t="s">
        <v>57</v>
      </c>
      <c r="J41" s="16">
        <v>5</v>
      </c>
      <c r="K41" s="16">
        <v>1</v>
      </c>
      <c r="L41" s="16"/>
      <c r="M41" s="7" t="s">
        <v>190</v>
      </c>
      <c r="N41" s="7" t="s">
        <v>191</v>
      </c>
      <c r="O41" s="7">
        <v>30</v>
      </c>
      <c r="P41" s="7">
        <v>8</v>
      </c>
      <c r="Q41" s="7"/>
      <c r="R41" s="7"/>
      <c r="S41" s="7" t="s">
        <v>33</v>
      </c>
      <c r="T41" s="7"/>
      <c r="U41" s="7" t="s">
        <v>85</v>
      </c>
      <c r="V41" s="34">
        <v>12820</v>
      </c>
      <c r="W41" s="35">
        <v>0</v>
      </c>
      <c r="X41" s="35">
        <v>0</v>
      </c>
      <c r="Y41" s="35">
        <v>0</v>
      </c>
      <c r="Z41" s="35">
        <v>0</v>
      </c>
      <c r="AA41" s="16" t="s">
        <v>20</v>
      </c>
      <c r="AB41" s="2" t="s">
        <v>295</v>
      </c>
      <c r="AD41" s="2" t="s">
        <v>295</v>
      </c>
    </row>
    <row r="42" spans="1:30" ht="23.25">
      <c r="A42" s="16">
        <v>5</v>
      </c>
      <c r="B42" s="7" t="s">
        <v>186</v>
      </c>
      <c r="C42" s="8" t="s">
        <v>23</v>
      </c>
      <c r="D42" s="9" t="s">
        <v>201</v>
      </c>
      <c r="E42" s="10" t="s">
        <v>202</v>
      </c>
      <c r="F42" s="7"/>
      <c r="G42" s="14">
        <v>7447</v>
      </c>
      <c r="H42" s="49" t="s">
        <v>103</v>
      </c>
      <c r="I42" s="12" t="s">
        <v>103</v>
      </c>
      <c r="J42" s="16">
        <v>5</v>
      </c>
      <c r="K42" s="16">
        <v>1</v>
      </c>
      <c r="L42" s="16"/>
      <c r="M42" s="7" t="s">
        <v>190</v>
      </c>
      <c r="N42" s="7" t="s">
        <v>191</v>
      </c>
      <c r="O42" s="7">
        <v>42</v>
      </c>
      <c r="P42" s="7">
        <v>22</v>
      </c>
      <c r="Q42" s="7"/>
      <c r="R42" s="7"/>
      <c r="S42" s="7" t="s">
        <v>33</v>
      </c>
      <c r="T42" s="7"/>
      <c r="U42" s="7" t="s">
        <v>108</v>
      </c>
      <c r="V42" s="34">
        <v>18380</v>
      </c>
      <c r="W42" s="35">
        <v>0</v>
      </c>
      <c r="X42" s="35">
        <v>0</v>
      </c>
      <c r="Y42" s="35">
        <v>0</v>
      </c>
      <c r="Z42" s="35">
        <v>0</v>
      </c>
      <c r="AA42" s="16" t="s">
        <v>20</v>
      </c>
      <c r="AB42" s="2" t="s">
        <v>295</v>
      </c>
      <c r="AD42" s="2" t="s">
        <v>295</v>
      </c>
    </row>
    <row r="43" spans="1:30" ht="23.25">
      <c r="A43" s="16">
        <v>6</v>
      </c>
      <c r="B43" s="7" t="s">
        <v>186</v>
      </c>
      <c r="C43" s="8" t="s">
        <v>23</v>
      </c>
      <c r="D43" s="9" t="s">
        <v>134</v>
      </c>
      <c r="E43" s="10" t="s">
        <v>203</v>
      </c>
      <c r="F43" s="7"/>
      <c r="G43" s="14" t="s">
        <v>15</v>
      </c>
      <c r="H43" s="49"/>
      <c r="I43" s="7" t="s">
        <v>189</v>
      </c>
      <c r="J43" s="16" t="s">
        <v>15</v>
      </c>
      <c r="K43" s="16"/>
      <c r="L43" s="16">
        <v>1</v>
      </c>
      <c r="M43" s="7" t="s">
        <v>190</v>
      </c>
      <c r="N43" s="7" t="s">
        <v>191</v>
      </c>
      <c r="O43" s="7">
        <v>52</v>
      </c>
      <c r="P43" s="7">
        <v>3</v>
      </c>
      <c r="Q43" s="7"/>
      <c r="R43" s="7"/>
      <c r="S43" s="7" t="s">
        <v>33</v>
      </c>
      <c r="T43" s="7"/>
      <c r="U43" s="7" t="s">
        <v>194</v>
      </c>
      <c r="V43" s="34"/>
      <c r="W43" s="35">
        <v>0</v>
      </c>
      <c r="X43" s="35">
        <v>0</v>
      </c>
      <c r="Y43" s="35">
        <v>0</v>
      </c>
      <c r="Z43" s="35">
        <v>0</v>
      </c>
      <c r="AA43" s="16" t="s">
        <v>20</v>
      </c>
      <c r="AB43" s="2" t="s">
        <v>295</v>
      </c>
      <c r="AD43" s="2" t="s">
        <v>295</v>
      </c>
    </row>
    <row r="44" spans="1:27" ht="23.25">
      <c r="A44" s="16"/>
      <c r="B44" s="7"/>
      <c r="C44" s="8"/>
      <c r="E44" s="10"/>
      <c r="F44" s="7"/>
      <c r="G44" s="14"/>
      <c r="H44" s="49"/>
      <c r="I44" s="7"/>
      <c r="J44" s="16"/>
      <c r="K44" s="44">
        <f>SUM(K38:K43)</f>
        <v>5</v>
      </c>
      <c r="L44" s="44">
        <f>SUM(L38:L43)</f>
        <v>1</v>
      </c>
      <c r="M44" s="7"/>
      <c r="N44" s="7"/>
      <c r="O44" s="7"/>
      <c r="P44" s="7"/>
      <c r="Q44" s="7"/>
      <c r="R44" s="7"/>
      <c r="S44" s="7"/>
      <c r="T44" s="7"/>
      <c r="U44" s="7"/>
      <c r="V44" s="36">
        <f>SUM(V38:V43)</f>
        <v>81600</v>
      </c>
      <c r="W44" s="36">
        <f>SUM(W38:W43)</f>
        <v>0</v>
      </c>
      <c r="X44" s="36">
        <f>SUM(X38:X43)</f>
        <v>0</v>
      </c>
      <c r="Y44" s="36">
        <f>SUM(Y38:Y43)</f>
        <v>0</v>
      </c>
      <c r="Z44" s="36">
        <f>SUM(Z38:Z43)</f>
        <v>0</v>
      </c>
      <c r="AA44" s="16"/>
    </row>
    <row r="45" spans="1:30" ht="23.25">
      <c r="A45" s="16">
        <v>1</v>
      </c>
      <c r="B45" s="7" t="s">
        <v>175</v>
      </c>
      <c r="C45" s="8" t="s">
        <v>23</v>
      </c>
      <c r="D45" s="9" t="s">
        <v>176</v>
      </c>
      <c r="E45" s="10" t="s">
        <v>177</v>
      </c>
      <c r="F45" s="7"/>
      <c r="G45" s="14">
        <v>9765</v>
      </c>
      <c r="H45" s="49" t="s">
        <v>30</v>
      </c>
      <c r="I45" s="7" t="s">
        <v>91</v>
      </c>
      <c r="J45" s="16">
        <v>7</v>
      </c>
      <c r="K45" s="16">
        <v>1</v>
      </c>
      <c r="L45" s="16"/>
      <c r="M45" s="7" t="s">
        <v>178</v>
      </c>
      <c r="N45" s="7" t="s">
        <v>179</v>
      </c>
      <c r="O45" s="7">
        <v>45</v>
      </c>
      <c r="P45" s="7">
        <v>25</v>
      </c>
      <c r="Q45" s="7"/>
      <c r="R45" s="7"/>
      <c r="S45" s="7" t="s">
        <v>33</v>
      </c>
      <c r="T45" s="7"/>
      <c r="U45" s="7" t="s">
        <v>72</v>
      </c>
      <c r="V45" s="34">
        <v>25690</v>
      </c>
      <c r="W45" s="35">
        <v>0</v>
      </c>
      <c r="X45" s="35">
        <v>0</v>
      </c>
      <c r="Y45" s="35">
        <v>0</v>
      </c>
      <c r="Z45" s="35">
        <v>0</v>
      </c>
      <c r="AA45" s="16" t="s">
        <v>20</v>
      </c>
      <c r="AB45" s="2" t="s">
        <v>295</v>
      </c>
      <c r="AD45" s="2" t="s">
        <v>295</v>
      </c>
    </row>
    <row r="46" spans="1:30" ht="23.25">
      <c r="A46" s="16">
        <v>2</v>
      </c>
      <c r="B46" s="7" t="s">
        <v>175</v>
      </c>
      <c r="C46" s="8" t="s">
        <v>23</v>
      </c>
      <c r="D46" s="9" t="s">
        <v>180</v>
      </c>
      <c r="E46" s="10" t="s">
        <v>181</v>
      </c>
      <c r="F46" s="7"/>
      <c r="G46" s="14">
        <v>9788</v>
      </c>
      <c r="H46" s="49" t="s">
        <v>57</v>
      </c>
      <c r="I46" s="12" t="s">
        <v>57</v>
      </c>
      <c r="J46" s="16">
        <v>6</v>
      </c>
      <c r="K46" s="16">
        <v>1</v>
      </c>
      <c r="L46" s="16"/>
      <c r="M46" s="7" t="s">
        <v>178</v>
      </c>
      <c r="N46" s="7" t="s">
        <v>179</v>
      </c>
      <c r="O46" s="7">
        <v>43</v>
      </c>
      <c r="P46" s="7">
        <v>21</v>
      </c>
      <c r="Q46" s="7"/>
      <c r="R46" s="7"/>
      <c r="S46" s="7" t="s">
        <v>33</v>
      </c>
      <c r="T46" s="7"/>
      <c r="U46" s="7" t="s">
        <v>56</v>
      </c>
      <c r="V46" s="34">
        <v>21820</v>
      </c>
      <c r="W46" s="35">
        <v>0</v>
      </c>
      <c r="X46" s="35">
        <v>0</v>
      </c>
      <c r="Y46" s="35">
        <v>0</v>
      </c>
      <c r="Z46" s="35">
        <v>0</v>
      </c>
      <c r="AA46" s="16" t="s">
        <v>20</v>
      </c>
      <c r="AB46" s="2" t="s">
        <v>295</v>
      </c>
      <c r="AD46" s="2" t="s">
        <v>295</v>
      </c>
    </row>
    <row r="47" spans="1:30" ht="23.25">
      <c r="A47" s="16">
        <v>3</v>
      </c>
      <c r="B47" s="7" t="s">
        <v>175</v>
      </c>
      <c r="C47" s="8" t="s">
        <v>23</v>
      </c>
      <c r="D47" s="9" t="s">
        <v>182</v>
      </c>
      <c r="E47" s="10" t="s">
        <v>183</v>
      </c>
      <c r="F47" s="7"/>
      <c r="G47" s="14">
        <v>9767</v>
      </c>
      <c r="H47" s="49" t="s">
        <v>58</v>
      </c>
      <c r="I47" s="12" t="s">
        <v>58</v>
      </c>
      <c r="J47" s="16">
        <v>6</v>
      </c>
      <c r="K47" s="16">
        <v>1</v>
      </c>
      <c r="L47" s="16"/>
      <c r="M47" s="7" t="s">
        <v>178</v>
      </c>
      <c r="N47" s="7" t="s">
        <v>179</v>
      </c>
      <c r="O47" s="7">
        <v>32</v>
      </c>
      <c r="P47" s="7">
        <v>11</v>
      </c>
      <c r="Q47" s="7"/>
      <c r="R47" s="7"/>
      <c r="S47" s="7" t="s">
        <v>33</v>
      </c>
      <c r="T47" s="7"/>
      <c r="U47" s="7" t="s">
        <v>56</v>
      </c>
      <c r="V47" s="34">
        <v>14690</v>
      </c>
      <c r="W47" s="35">
        <v>0</v>
      </c>
      <c r="X47" s="35">
        <v>0</v>
      </c>
      <c r="Y47" s="35">
        <v>0</v>
      </c>
      <c r="Z47" s="35">
        <v>0</v>
      </c>
      <c r="AA47" s="16" t="s">
        <v>20</v>
      </c>
      <c r="AB47" s="2" t="s">
        <v>295</v>
      </c>
      <c r="AD47" s="2" t="s">
        <v>295</v>
      </c>
    </row>
    <row r="48" spans="1:30" ht="23.25">
      <c r="A48" s="16">
        <v>4</v>
      </c>
      <c r="B48" s="7" t="s">
        <v>175</v>
      </c>
      <c r="C48" s="8" t="s">
        <v>14</v>
      </c>
      <c r="D48" s="9" t="s">
        <v>184</v>
      </c>
      <c r="E48" s="10" t="s">
        <v>185</v>
      </c>
      <c r="F48" s="7"/>
      <c r="G48" s="14">
        <v>143419</v>
      </c>
      <c r="H48" s="49" t="s">
        <v>37</v>
      </c>
      <c r="I48" s="12" t="s">
        <v>37</v>
      </c>
      <c r="J48" s="16">
        <v>5</v>
      </c>
      <c r="K48" s="16">
        <v>1</v>
      </c>
      <c r="L48" s="16"/>
      <c r="M48" s="7" t="s">
        <v>178</v>
      </c>
      <c r="N48" s="7" t="s">
        <v>179</v>
      </c>
      <c r="O48" s="7">
        <v>37</v>
      </c>
      <c r="P48" s="7">
        <v>10</v>
      </c>
      <c r="Q48" s="7"/>
      <c r="R48" s="7"/>
      <c r="S48" s="7" t="s">
        <v>33</v>
      </c>
      <c r="T48" s="7"/>
      <c r="U48" s="7" t="s">
        <v>56</v>
      </c>
      <c r="V48" s="34">
        <v>13690</v>
      </c>
      <c r="W48" s="35">
        <v>0</v>
      </c>
      <c r="X48" s="35">
        <v>0</v>
      </c>
      <c r="Y48" s="35">
        <v>0</v>
      </c>
      <c r="Z48" s="35">
        <v>0</v>
      </c>
      <c r="AA48" s="16" t="s">
        <v>20</v>
      </c>
      <c r="AB48" s="2" t="s">
        <v>295</v>
      </c>
      <c r="AD48" s="2" t="s">
        <v>295</v>
      </c>
    </row>
    <row r="49" spans="1:27" ht="23.25">
      <c r="A49" s="16"/>
      <c r="B49" s="7"/>
      <c r="C49" s="8"/>
      <c r="F49" s="10"/>
      <c r="G49" s="14"/>
      <c r="H49" s="49"/>
      <c r="I49" s="12"/>
      <c r="J49" s="16"/>
      <c r="K49" s="44">
        <f>SUM(K45:K48)</f>
        <v>4</v>
      </c>
      <c r="L49" s="44">
        <f>SUM(L45:L48)</f>
        <v>0</v>
      </c>
      <c r="M49" s="7"/>
      <c r="N49" s="7"/>
      <c r="O49" s="7"/>
      <c r="P49" s="7"/>
      <c r="Q49" s="7"/>
      <c r="R49" s="7"/>
      <c r="S49" s="7"/>
      <c r="T49" s="7"/>
      <c r="U49" s="7"/>
      <c r="V49" s="36">
        <f>SUM(V45:V48)</f>
        <v>75890</v>
      </c>
      <c r="W49" s="36">
        <f>SUM(W45:W48)</f>
        <v>0</v>
      </c>
      <c r="X49" s="36">
        <f>SUM(X45:X48)</f>
        <v>0</v>
      </c>
      <c r="Y49" s="36">
        <f>SUM(Y45:Y48)</f>
        <v>0</v>
      </c>
      <c r="Z49" s="36">
        <f>SUM(Z45:Z48)</f>
        <v>0</v>
      </c>
      <c r="AA49" s="16"/>
    </row>
    <row r="50" spans="1:30" ht="23.25">
      <c r="A50" s="16">
        <v>1</v>
      </c>
      <c r="B50" s="7" t="s">
        <v>117</v>
      </c>
      <c r="C50" s="8" t="s">
        <v>14</v>
      </c>
      <c r="D50" s="9" t="s">
        <v>118</v>
      </c>
      <c r="E50" s="9" t="s">
        <v>119</v>
      </c>
      <c r="F50" s="10"/>
      <c r="G50" s="14">
        <v>44143</v>
      </c>
      <c r="H50" s="49" t="s">
        <v>57</v>
      </c>
      <c r="I50" s="12" t="s">
        <v>57</v>
      </c>
      <c r="J50" s="16">
        <v>6</v>
      </c>
      <c r="K50" s="16">
        <v>1</v>
      </c>
      <c r="L50" s="16"/>
      <c r="M50" s="7" t="s">
        <v>120</v>
      </c>
      <c r="N50" s="7" t="s">
        <v>121</v>
      </c>
      <c r="O50" s="7">
        <v>48</v>
      </c>
      <c r="P50" s="7">
        <v>27</v>
      </c>
      <c r="Q50" s="7"/>
      <c r="R50" s="7"/>
      <c r="S50" s="7" t="s">
        <v>33</v>
      </c>
      <c r="T50" s="7"/>
      <c r="U50" s="7" t="s">
        <v>122</v>
      </c>
      <c r="V50" s="34">
        <v>22250</v>
      </c>
      <c r="W50" s="35">
        <v>0</v>
      </c>
      <c r="X50" s="35">
        <v>0</v>
      </c>
      <c r="Y50" s="35">
        <v>0</v>
      </c>
      <c r="Z50" s="35">
        <v>0</v>
      </c>
      <c r="AA50" s="16" t="s">
        <v>20</v>
      </c>
      <c r="AB50" s="2" t="s">
        <v>295</v>
      </c>
      <c r="AD50" s="2" t="s">
        <v>295</v>
      </c>
    </row>
    <row r="51" spans="1:30" ht="23.25">
      <c r="A51" s="16">
        <v>2</v>
      </c>
      <c r="B51" s="7" t="s">
        <v>117</v>
      </c>
      <c r="C51" s="8" t="s">
        <v>23</v>
      </c>
      <c r="D51" s="9" t="s">
        <v>123</v>
      </c>
      <c r="E51" s="9" t="s">
        <v>124</v>
      </c>
      <c r="F51" s="10"/>
      <c r="G51" s="14">
        <v>44144</v>
      </c>
      <c r="H51" s="49" t="s">
        <v>37</v>
      </c>
      <c r="I51" s="12" t="s">
        <v>37</v>
      </c>
      <c r="J51" s="16">
        <v>7</v>
      </c>
      <c r="K51" s="16">
        <v>1</v>
      </c>
      <c r="L51" s="16"/>
      <c r="M51" s="7" t="s">
        <v>120</v>
      </c>
      <c r="N51" s="7" t="s">
        <v>121</v>
      </c>
      <c r="O51" s="7">
        <v>39</v>
      </c>
      <c r="P51" s="7">
        <v>17</v>
      </c>
      <c r="Q51" s="7"/>
      <c r="R51" s="7"/>
      <c r="S51" s="7" t="s">
        <v>33</v>
      </c>
      <c r="T51" s="7"/>
      <c r="U51" s="7" t="s">
        <v>85</v>
      </c>
      <c r="V51" s="34">
        <v>21110</v>
      </c>
      <c r="W51" s="35">
        <v>0</v>
      </c>
      <c r="X51" s="35">
        <v>0</v>
      </c>
      <c r="Y51" s="35">
        <v>0</v>
      </c>
      <c r="Z51" s="35">
        <v>0</v>
      </c>
      <c r="AA51" s="16" t="s">
        <v>20</v>
      </c>
      <c r="AB51" s="2" t="s">
        <v>295</v>
      </c>
      <c r="AD51" s="2" t="s">
        <v>295</v>
      </c>
    </row>
    <row r="52" spans="1:30" ht="23.25">
      <c r="A52" s="16">
        <v>3</v>
      </c>
      <c r="B52" s="7" t="s">
        <v>117</v>
      </c>
      <c r="C52" s="8" t="s">
        <v>46</v>
      </c>
      <c r="D52" s="9" t="s">
        <v>125</v>
      </c>
      <c r="E52" s="9" t="s">
        <v>126</v>
      </c>
      <c r="F52" s="10"/>
      <c r="G52" s="14"/>
      <c r="H52" s="49"/>
      <c r="I52" s="7" t="s">
        <v>129</v>
      </c>
      <c r="J52" s="16" t="s">
        <v>15</v>
      </c>
      <c r="K52" s="16"/>
      <c r="L52" s="16">
        <v>1</v>
      </c>
      <c r="M52" s="7" t="s">
        <v>120</v>
      </c>
      <c r="N52" s="7" t="s">
        <v>121</v>
      </c>
      <c r="O52" s="7"/>
      <c r="P52" s="7"/>
      <c r="Q52" s="7"/>
      <c r="R52" s="7"/>
      <c r="S52" s="7" t="s">
        <v>33</v>
      </c>
      <c r="T52" s="7"/>
      <c r="U52" s="7"/>
      <c r="V52" s="34"/>
      <c r="W52" s="35">
        <v>0</v>
      </c>
      <c r="X52" s="35">
        <v>0</v>
      </c>
      <c r="Y52" s="35">
        <v>0</v>
      </c>
      <c r="Z52" s="35">
        <v>0</v>
      </c>
      <c r="AA52" s="16" t="s">
        <v>20</v>
      </c>
      <c r="AB52" s="2" t="s">
        <v>295</v>
      </c>
      <c r="AD52" s="2" t="s">
        <v>295</v>
      </c>
    </row>
    <row r="53" spans="1:30" ht="23.25">
      <c r="A53" s="16">
        <v>4</v>
      </c>
      <c r="B53" s="7" t="s">
        <v>117</v>
      </c>
      <c r="C53" s="8" t="s">
        <v>46</v>
      </c>
      <c r="D53" s="9" t="s">
        <v>127</v>
      </c>
      <c r="E53" s="9" t="s">
        <v>128</v>
      </c>
      <c r="F53" s="10"/>
      <c r="G53" s="14"/>
      <c r="H53" s="49"/>
      <c r="I53" s="7" t="s">
        <v>130</v>
      </c>
      <c r="J53" s="16" t="s">
        <v>15</v>
      </c>
      <c r="K53" s="16"/>
      <c r="L53" s="16">
        <v>1</v>
      </c>
      <c r="M53" s="7" t="s">
        <v>120</v>
      </c>
      <c r="N53" s="7" t="s">
        <v>121</v>
      </c>
      <c r="O53" s="7"/>
      <c r="P53" s="7"/>
      <c r="Q53" s="7"/>
      <c r="R53" s="7"/>
      <c r="S53" s="7" t="s">
        <v>33</v>
      </c>
      <c r="T53" s="7"/>
      <c r="U53" s="7"/>
      <c r="V53" s="34"/>
      <c r="W53" s="35">
        <v>0</v>
      </c>
      <c r="X53" s="35">
        <v>0</v>
      </c>
      <c r="Y53" s="35">
        <v>0</v>
      </c>
      <c r="Z53" s="35">
        <v>0</v>
      </c>
      <c r="AA53" s="16" t="s">
        <v>20</v>
      </c>
      <c r="AB53" s="2" t="s">
        <v>295</v>
      </c>
      <c r="AD53" s="2" t="s">
        <v>295</v>
      </c>
    </row>
    <row r="54" spans="1:27" ht="23.25">
      <c r="A54" s="16"/>
      <c r="B54" s="7"/>
      <c r="C54" s="8"/>
      <c r="F54" s="10"/>
      <c r="G54" s="14"/>
      <c r="H54" s="49"/>
      <c r="I54" s="7"/>
      <c r="J54" s="16"/>
      <c r="K54" s="44">
        <f>SUM(K50:K53)</f>
        <v>2</v>
      </c>
      <c r="L54" s="44">
        <f>SUM(L50:L53)</f>
        <v>2</v>
      </c>
      <c r="M54" s="7"/>
      <c r="N54" s="7"/>
      <c r="O54" s="7"/>
      <c r="P54" s="7"/>
      <c r="Q54" s="7"/>
      <c r="R54" s="7"/>
      <c r="S54" s="7"/>
      <c r="T54" s="7"/>
      <c r="U54" s="7"/>
      <c r="V54" s="36">
        <f>SUM(V50:V53)</f>
        <v>43360</v>
      </c>
      <c r="W54" s="36">
        <f>SUM(W50:W53)</f>
        <v>0</v>
      </c>
      <c r="X54" s="36">
        <f>SUM(X50:X53)</f>
        <v>0</v>
      </c>
      <c r="Y54" s="36">
        <f>SUM(Y50:Y53)</f>
        <v>0</v>
      </c>
      <c r="Z54" s="36">
        <f>SUM(Z50:Z53)</f>
        <v>0</v>
      </c>
      <c r="AA54" s="16"/>
    </row>
    <row r="55" spans="1:27" ht="23.25">
      <c r="A55" s="16">
        <v>1</v>
      </c>
      <c r="B55" s="7" t="s">
        <v>141</v>
      </c>
      <c r="C55" s="8" t="s">
        <v>23</v>
      </c>
      <c r="D55" s="9" t="s">
        <v>142</v>
      </c>
      <c r="E55" s="10" t="s">
        <v>143</v>
      </c>
      <c r="F55" s="7"/>
      <c r="G55" s="14">
        <v>35200</v>
      </c>
      <c r="H55" s="49" t="s">
        <v>30</v>
      </c>
      <c r="I55" s="7" t="s">
        <v>91</v>
      </c>
      <c r="J55" s="16">
        <v>6</v>
      </c>
      <c r="K55" s="16">
        <v>1</v>
      </c>
      <c r="L55" s="16"/>
      <c r="M55" s="7" t="s">
        <v>144</v>
      </c>
      <c r="N55" s="7" t="s">
        <v>145</v>
      </c>
      <c r="O55" s="7">
        <v>39</v>
      </c>
      <c r="P55" s="7">
        <v>18</v>
      </c>
      <c r="Q55" s="7"/>
      <c r="R55" s="7"/>
      <c r="S55" s="7" t="s">
        <v>33</v>
      </c>
      <c r="T55" s="7"/>
      <c r="U55" s="7" t="s">
        <v>56</v>
      </c>
      <c r="V55" s="34">
        <v>25310</v>
      </c>
      <c r="W55" s="35">
        <v>0</v>
      </c>
      <c r="X55" s="35">
        <v>0</v>
      </c>
      <c r="Y55" s="35">
        <v>0</v>
      </c>
      <c r="Z55" s="35">
        <v>0</v>
      </c>
      <c r="AA55" s="16" t="s">
        <v>20</v>
      </c>
    </row>
    <row r="56" spans="1:27" ht="23.25">
      <c r="A56" s="16">
        <v>2</v>
      </c>
      <c r="B56" s="7" t="s">
        <v>141</v>
      </c>
      <c r="C56" s="8" t="s">
        <v>14</v>
      </c>
      <c r="D56" s="9" t="s">
        <v>147</v>
      </c>
      <c r="E56" s="10" t="s">
        <v>148</v>
      </c>
      <c r="F56" s="7"/>
      <c r="G56" s="14">
        <v>35201</v>
      </c>
      <c r="H56" s="49" t="s">
        <v>57</v>
      </c>
      <c r="I56" s="12" t="s">
        <v>57</v>
      </c>
      <c r="J56" s="16">
        <v>6</v>
      </c>
      <c r="K56" s="16">
        <v>1</v>
      </c>
      <c r="L56" s="16"/>
      <c r="M56" s="7" t="s">
        <v>144</v>
      </c>
      <c r="N56" s="7" t="s">
        <v>145</v>
      </c>
      <c r="O56" s="7">
        <v>52</v>
      </c>
      <c r="P56" s="7">
        <v>30</v>
      </c>
      <c r="Q56" s="7"/>
      <c r="R56" s="7"/>
      <c r="S56" s="7" t="s">
        <v>33</v>
      </c>
      <c r="T56" s="7"/>
      <c r="U56" s="7" t="s">
        <v>146</v>
      </c>
      <c r="V56" s="34">
        <v>25310</v>
      </c>
      <c r="W56" s="35">
        <v>0</v>
      </c>
      <c r="X56" s="35">
        <v>0</v>
      </c>
      <c r="Y56" s="35">
        <v>0</v>
      </c>
      <c r="Z56" s="35">
        <v>0</v>
      </c>
      <c r="AA56" s="16" t="s">
        <v>20</v>
      </c>
    </row>
    <row r="57" spans="1:30" ht="23.25">
      <c r="A57" s="16">
        <v>3</v>
      </c>
      <c r="B57" s="7" t="s">
        <v>141</v>
      </c>
      <c r="C57" s="8" t="s">
        <v>14</v>
      </c>
      <c r="D57" s="9" t="s">
        <v>149</v>
      </c>
      <c r="E57" s="10" t="s">
        <v>150</v>
      </c>
      <c r="F57" s="7"/>
      <c r="G57" s="14">
        <v>34961</v>
      </c>
      <c r="H57" s="49" t="s">
        <v>57</v>
      </c>
      <c r="I57" s="12" t="s">
        <v>57</v>
      </c>
      <c r="J57" s="16">
        <v>6</v>
      </c>
      <c r="K57" s="16">
        <v>1</v>
      </c>
      <c r="L57" s="16"/>
      <c r="M57" s="7" t="s">
        <v>151</v>
      </c>
      <c r="N57" s="7" t="s">
        <v>152</v>
      </c>
      <c r="O57" s="7">
        <v>33</v>
      </c>
      <c r="P57" s="7">
        <v>11</v>
      </c>
      <c r="Q57" s="7"/>
      <c r="R57" s="7"/>
      <c r="S57" s="7" t="s">
        <v>33</v>
      </c>
      <c r="T57" s="7"/>
      <c r="U57" s="7" t="s">
        <v>85</v>
      </c>
      <c r="V57" s="34">
        <v>15780</v>
      </c>
      <c r="W57" s="35">
        <v>0</v>
      </c>
      <c r="X57" s="35">
        <v>0</v>
      </c>
      <c r="Y57" s="35">
        <v>0</v>
      </c>
      <c r="Z57" s="35">
        <v>0</v>
      </c>
      <c r="AA57" s="16" t="s">
        <v>20</v>
      </c>
      <c r="AB57" s="2" t="s">
        <v>295</v>
      </c>
      <c r="AD57" s="2" t="s">
        <v>295</v>
      </c>
    </row>
    <row r="58" spans="1:30" ht="23.25">
      <c r="A58" s="16">
        <v>4</v>
      </c>
      <c r="B58" s="7" t="s">
        <v>141</v>
      </c>
      <c r="C58" s="8" t="s">
        <v>23</v>
      </c>
      <c r="D58" s="9" t="s">
        <v>153</v>
      </c>
      <c r="E58" s="10" t="s">
        <v>154</v>
      </c>
      <c r="F58" s="7"/>
      <c r="G58" s="14">
        <v>34411</v>
      </c>
      <c r="H58" s="49" t="s">
        <v>103</v>
      </c>
      <c r="I58" s="12" t="s">
        <v>103</v>
      </c>
      <c r="J58" s="16">
        <v>4</v>
      </c>
      <c r="K58" s="16">
        <v>1</v>
      </c>
      <c r="L58" s="16"/>
      <c r="M58" s="7" t="s">
        <v>151</v>
      </c>
      <c r="N58" s="7" t="s">
        <v>152</v>
      </c>
      <c r="O58" s="7">
        <v>30</v>
      </c>
      <c r="P58" s="7">
        <v>9</v>
      </c>
      <c r="Q58" s="7"/>
      <c r="R58" s="7"/>
      <c r="S58" s="7" t="s">
        <v>33</v>
      </c>
      <c r="T58" s="7"/>
      <c r="U58" s="7" t="s">
        <v>108</v>
      </c>
      <c r="V58" s="34">
        <v>10420</v>
      </c>
      <c r="W58" s="35">
        <v>0</v>
      </c>
      <c r="X58" s="35">
        <v>0</v>
      </c>
      <c r="Y58" s="35">
        <v>0</v>
      </c>
      <c r="Z58" s="35">
        <v>0</v>
      </c>
      <c r="AA58" s="16" t="s">
        <v>20</v>
      </c>
      <c r="AB58" s="2" t="s">
        <v>295</v>
      </c>
      <c r="AD58" s="2" t="s">
        <v>295</v>
      </c>
    </row>
    <row r="59" spans="1:27" ht="23.25">
      <c r="A59" s="16"/>
      <c r="B59" s="7"/>
      <c r="C59" s="8"/>
      <c r="E59" s="10"/>
      <c r="F59" s="7"/>
      <c r="G59" s="14"/>
      <c r="H59" s="49"/>
      <c r="I59" s="12"/>
      <c r="J59" s="16"/>
      <c r="K59" s="44">
        <f>SUM(K55:K58)</f>
        <v>4</v>
      </c>
      <c r="L59" s="44">
        <f>SUM(L55:L58)</f>
        <v>0</v>
      </c>
      <c r="M59" s="7"/>
      <c r="N59" s="7"/>
      <c r="O59" s="7"/>
      <c r="P59" s="7"/>
      <c r="Q59" s="7"/>
      <c r="R59" s="7"/>
      <c r="S59" s="7"/>
      <c r="T59" s="7"/>
      <c r="U59" s="7"/>
      <c r="V59" s="36">
        <f>SUM(V55:V58)</f>
        <v>76820</v>
      </c>
      <c r="W59" s="36">
        <f>SUM(W55:W58)</f>
        <v>0</v>
      </c>
      <c r="X59" s="36">
        <f>SUM(X55:X58)</f>
        <v>0</v>
      </c>
      <c r="Y59" s="36">
        <f>SUM(Y55:Y58)</f>
        <v>0</v>
      </c>
      <c r="Z59" s="36">
        <f>SUM(Z55:Z58)</f>
        <v>0</v>
      </c>
      <c r="AA59" s="16"/>
    </row>
    <row r="60" spans="1:30" ht="23.25">
      <c r="A60" s="16">
        <v>1</v>
      </c>
      <c r="B60" s="7" t="s">
        <v>168</v>
      </c>
      <c r="C60" s="8" t="s">
        <v>14</v>
      </c>
      <c r="D60" s="9" t="s">
        <v>169</v>
      </c>
      <c r="E60" s="10" t="s">
        <v>170</v>
      </c>
      <c r="F60" s="7"/>
      <c r="G60" s="14">
        <v>12396</v>
      </c>
      <c r="H60" s="49" t="s">
        <v>37</v>
      </c>
      <c r="I60" s="7" t="s">
        <v>37</v>
      </c>
      <c r="J60" s="16">
        <v>7</v>
      </c>
      <c r="K60" s="16">
        <v>1</v>
      </c>
      <c r="L60" s="16"/>
      <c r="M60" s="7" t="s">
        <v>171</v>
      </c>
      <c r="N60" s="7" t="s">
        <v>172</v>
      </c>
      <c r="O60" s="7">
        <v>36</v>
      </c>
      <c r="P60" s="7">
        <v>14</v>
      </c>
      <c r="Q60" s="7"/>
      <c r="R60" s="7"/>
      <c r="S60" s="7" t="s">
        <v>33</v>
      </c>
      <c r="T60" s="7"/>
      <c r="U60" s="7" t="s">
        <v>56</v>
      </c>
      <c r="V60" s="34">
        <v>19350</v>
      </c>
      <c r="W60" s="35">
        <v>0</v>
      </c>
      <c r="X60" s="35">
        <v>0</v>
      </c>
      <c r="Y60" s="35">
        <v>0</v>
      </c>
      <c r="Z60" s="35">
        <v>0</v>
      </c>
      <c r="AA60" s="16" t="s">
        <v>20</v>
      </c>
      <c r="AB60" s="2" t="s">
        <v>295</v>
      </c>
      <c r="AD60" s="2" t="s">
        <v>295</v>
      </c>
    </row>
    <row r="61" spans="1:30" ht="23.25">
      <c r="A61" s="16">
        <v>2</v>
      </c>
      <c r="B61" s="7" t="s">
        <v>168</v>
      </c>
      <c r="C61" s="8" t="s">
        <v>23</v>
      </c>
      <c r="D61" s="9" t="s">
        <v>173</v>
      </c>
      <c r="E61" s="10" t="s">
        <v>174</v>
      </c>
      <c r="F61" s="7"/>
      <c r="G61" s="14">
        <v>12196</v>
      </c>
      <c r="H61" s="49" t="s">
        <v>103</v>
      </c>
      <c r="I61" s="7" t="s">
        <v>103</v>
      </c>
      <c r="J61" s="16">
        <v>5</v>
      </c>
      <c r="K61" s="16">
        <v>1</v>
      </c>
      <c r="L61" s="16"/>
      <c r="M61" s="7" t="s">
        <v>171</v>
      </c>
      <c r="N61" s="7" t="s">
        <v>172</v>
      </c>
      <c r="O61" s="7">
        <v>40</v>
      </c>
      <c r="P61" s="7">
        <v>20</v>
      </c>
      <c r="Q61" s="7"/>
      <c r="R61" s="7"/>
      <c r="S61" s="7" t="s">
        <v>33</v>
      </c>
      <c r="T61" s="7"/>
      <c r="U61" s="7" t="s">
        <v>56</v>
      </c>
      <c r="V61" s="34">
        <v>21170</v>
      </c>
      <c r="W61" s="35">
        <v>0</v>
      </c>
      <c r="X61" s="35">
        <v>1500</v>
      </c>
      <c r="Y61" s="35">
        <v>0</v>
      </c>
      <c r="Z61" s="35">
        <v>0</v>
      </c>
      <c r="AA61" s="16" t="s">
        <v>20</v>
      </c>
      <c r="AB61" s="2" t="s">
        <v>295</v>
      </c>
      <c r="AD61" s="2" t="s">
        <v>295</v>
      </c>
    </row>
    <row r="62" spans="1:27" ht="23.25">
      <c r="A62" s="16"/>
      <c r="B62" s="7"/>
      <c r="C62" s="8"/>
      <c r="E62" s="10"/>
      <c r="F62" s="7"/>
      <c r="G62" s="14"/>
      <c r="H62" s="49"/>
      <c r="I62" s="7"/>
      <c r="J62" s="16"/>
      <c r="K62" s="44">
        <f>SUM(K60:K61)</f>
        <v>2</v>
      </c>
      <c r="L62" s="44">
        <f>SUM(L60:L61)</f>
        <v>0</v>
      </c>
      <c r="M62" s="7"/>
      <c r="N62" s="7"/>
      <c r="O62" s="7"/>
      <c r="P62" s="7"/>
      <c r="Q62" s="7"/>
      <c r="R62" s="7"/>
      <c r="S62" s="7"/>
      <c r="T62" s="7"/>
      <c r="U62" s="7"/>
      <c r="V62" s="36">
        <f>SUM(V60:V61)</f>
        <v>40520</v>
      </c>
      <c r="W62" s="36">
        <f>SUM(W60:W61)</f>
        <v>0</v>
      </c>
      <c r="X62" s="36">
        <f>SUM(X60:X61)</f>
        <v>1500</v>
      </c>
      <c r="Y62" s="36">
        <f>SUM(Y60:Y61)</f>
        <v>0</v>
      </c>
      <c r="Z62" s="36">
        <f>SUM(Z60:Z61)</f>
        <v>0</v>
      </c>
      <c r="AA62" s="16"/>
    </row>
    <row r="63" spans="1:27" ht="23.25">
      <c r="A63" s="16">
        <v>1</v>
      </c>
      <c r="B63" s="7" t="s">
        <v>155</v>
      </c>
      <c r="C63" s="8" t="s">
        <v>14</v>
      </c>
      <c r="D63" s="9" t="s">
        <v>156</v>
      </c>
      <c r="E63" s="10" t="s">
        <v>157</v>
      </c>
      <c r="F63" s="7"/>
      <c r="G63" s="14">
        <v>11183</v>
      </c>
      <c r="H63" s="49" t="s">
        <v>30</v>
      </c>
      <c r="I63" s="7" t="s">
        <v>91</v>
      </c>
      <c r="J63" s="16">
        <v>7</v>
      </c>
      <c r="K63" s="16">
        <v>1</v>
      </c>
      <c r="L63" s="16"/>
      <c r="M63" s="7" t="s">
        <v>159</v>
      </c>
      <c r="N63" s="7" t="s">
        <v>160</v>
      </c>
      <c r="O63" s="7">
        <v>48</v>
      </c>
      <c r="P63" s="7">
        <v>27</v>
      </c>
      <c r="Q63" s="7"/>
      <c r="R63" s="7"/>
      <c r="S63" s="7" t="s">
        <v>33</v>
      </c>
      <c r="T63" s="7"/>
      <c r="U63" s="7" t="s">
        <v>161</v>
      </c>
      <c r="V63" s="34">
        <v>27720</v>
      </c>
      <c r="W63" s="35">
        <v>0</v>
      </c>
      <c r="X63" s="35">
        <v>0</v>
      </c>
      <c r="Y63" s="35">
        <v>0</v>
      </c>
      <c r="Z63" s="35">
        <v>0</v>
      </c>
      <c r="AA63" s="16" t="s">
        <v>20</v>
      </c>
    </row>
    <row r="64" spans="1:27" ht="23.25">
      <c r="A64" s="16">
        <v>2</v>
      </c>
      <c r="B64" s="7" t="s">
        <v>155</v>
      </c>
      <c r="C64" s="8" t="s">
        <v>14</v>
      </c>
      <c r="D64" s="9" t="s">
        <v>164</v>
      </c>
      <c r="E64" s="10" t="s">
        <v>165</v>
      </c>
      <c r="F64" s="7"/>
      <c r="G64" s="14">
        <v>111384</v>
      </c>
      <c r="H64" s="49" t="s">
        <v>37</v>
      </c>
      <c r="I64" s="7" t="s">
        <v>37</v>
      </c>
      <c r="J64" s="16">
        <v>7</v>
      </c>
      <c r="K64" s="16">
        <v>1</v>
      </c>
      <c r="L64" s="16"/>
      <c r="M64" s="7" t="s">
        <v>159</v>
      </c>
      <c r="N64" s="7" t="s">
        <v>160</v>
      </c>
      <c r="O64" s="7">
        <v>37</v>
      </c>
      <c r="P64" s="7">
        <v>15</v>
      </c>
      <c r="Q64" s="7"/>
      <c r="R64" s="7"/>
      <c r="S64" s="7" t="s">
        <v>33</v>
      </c>
      <c r="T64" s="7"/>
      <c r="U64" s="7" t="s">
        <v>162</v>
      </c>
      <c r="V64" s="34">
        <v>19800</v>
      </c>
      <c r="W64" s="35">
        <v>0</v>
      </c>
      <c r="X64" s="35">
        <v>0</v>
      </c>
      <c r="Y64" s="35">
        <v>0</v>
      </c>
      <c r="Z64" s="35">
        <v>0</v>
      </c>
      <c r="AA64" s="16" t="s">
        <v>20</v>
      </c>
    </row>
    <row r="65" spans="1:27" ht="23.25">
      <c r="A65" s="16">
        <v>3</v>
      </c>
      <c r="B65" s="7" t="s">
        <v>155</v>
      </c>
      <c r="C65" s="8" t="s">
        <v>23</v>
      </c>
      <c r="D65" s="9" t="s">
        <v>166</v>
      </c>
      <c r="E65" s="10" t="s">
        <v>167</v>
      </c>
      <c r="F65" s="7"/>
      <c r="G65" s="14">
        <v>110550</v>
      </c>
      <c r="H65" s="49" t="s">
        <v>103</v>
      </c>
      <c r="I65" s="7" t="s">
        <v>103</v>
      </c>
      <c r="J65" s="16" t="s">
        <v>158</v>
      </c>
      <c r="K65" s="16">
        <v>1</v>
      </c>
      <c r="L65" s="16"/>
      <c r="M65" s="7" t="s">
        <v>159</v>
      </c>
      <c r="N65" s="7" t="s">
        <v>160</v>
      </c>
      <c r="O65" s="7">
        <v>42</v>
      </c>
      <c r="P65" s="7">
        <v>21</v>
      </c>
      <c r="Q65" s="7"/>
      <c r="R65" s="7"/>
      <c r="S65" s="7" t="s">
        <v>33</v>
      </c>
      <c r="T65" s="7"/>
      <c r="U65" s="7" t="s">
        <v>163</v>
      </c>
      <c r="V65" s="34">
        <v>24730</v>
      </c>
      <c r="W65" s="35">
        <v>0</v>
      </c>
      <c r="X65" s="35">
        <v>0</v>
      </c>
      <c r="Y65" s="35">
        <v>0</v>
      </c>
      <c r="Z65" s="35">
        <v>0</v>
      </c>
      <c r="AA65" s="16" t="s">
        <v>20</v>
      </c>
    </row>
    <row r="66" spans="1:27" ht="23.25">
      <c r="A66" s="16"/>
      <c r="B66" s="7"/>
      <c r="C66" s="8"/>
      <c r="E66" s="10"/>
      <c r="F66" s="7"/>
      <c r="G66" s="14"/>
      <c r="H66" s="49"/>
      <c r="I66" s="7"/>
      <c r="J66" s="16"/>
      <c r="K66" s="44">
        <f>SUM(K63:K65)</f>
        <v>3</v>
      </c>
      <c r="L66" s="44">
        <f>SUM(L63:L65)</f>
        <v>0</v>
      </c>
      <c r="M66" s="7"/>
      <c r="N66" s="7"/>
      <c r="O66" s="7"/>
      <c r="P66" s="7"/>
      <c r="Q66" s="7"/>
      <c r="R66" s="7"/>
      <c r="S66" s="7"/>
      <c r="T66" s="7"/>
      <c r="U66" s="7"/>
      <c r="V66" s="36">
        <f>SUM(V63:V65)</f>
        <v>72250</v>
      </c>
      <c r="W66" s="36">
        <f>SUM(W63:W65)</f>
        <v>0</v>
      </c>
      <c r="X66" s="36">
        <f>SUM(X63:X65)</f>
        <v>0</v>
      </c>
      <c r="Y66" s="36">
        <f>SUM(Y63:Y65)</f>
        <v>0</v>
      </c>
      <c r="Z66" s="36">
        <f>SUM(Z63:Z65)</f>
        <v>0</v>
      </c>
      <c r="AA66" s="16"/>
    </row>
    <row r="67" spans="1:27" ht="23.25">
      <c r="A67" s="16">
        <v>1</v>
      </c>
      <c r="B67" s="7" t="s">
        <v>51</v>
      </c>
      <c r="C67" s="8" t="s">
        <v>46</v>
      </c>
      <c r="D67" s="9" t="s">
        <v>52</v>
      </c>
      <c r="E67" s="10" t="s">
        <v>53</v>
      </c>
      <c r="F67" s="7"/>
      <c r="G67" s="14">
        <v>42804</v>
      </c>
      <c r="H67" s="49" t="s">
        <v>37</v>
      </c>
      <c r="I67" s="7" t="s">
        <v>37</v>
      </c>
      <c r="J67" s="16">
        <v>7</v>
      </c>
      <c r="K67" s="16">
        <v>1</v>
      </c>
      <c r="L67" s="16"/>
      <c r="M67" s="7" t="s">
        <v>54</v>
      </c>
      <c r="N67" s="7" t="s">
        <v>55</v>
      </c>
      <c r="O67" s="7">
        <v>43</v>
      </c>
      <c r="P67" s="7">
        <v>22</v>
      </c>
      <c r="Q67" s="7"/>
      <c r="R67" s="7"/>
      <c r="S67" s="7" t="s">
        <v>33</v>
      </c>
      <c r="T67" s="7"/>
      <c r="U67" s="7" t="s">
        <v>56</v>
      </c>
      <c r="V67" s="34">
        <v>27200</v>
      </c>
      <c r="W67" s="35">
        <v>0</v>
      </c>
      <c r="X67" s="35">
        <v>0</v>
      </c>
      <c r="Y67" s="35">
        <v>0</v>
      </c>
      <c r="Z67" s="35">
        <v>0</v>
      </c>
      <c r="AA67" s="16" t="s">
        <v>20</v>
      </c>
    </row>
    <row r="68" spans="1:27" ht="23.25">
      <c r="A68" s="16">
        <v>2</v>
      </c>
      <c r="B68" s="7" t="s">
        <v>51</v>
      </c>
      <c r="C68" s="8" t="s">
        <v>23</v>
      </c>
      <c r="D68" s="9" t="s">
        <v>59</v>
      </c>
      <c r="E68" s="10" t="s">
        <v>60</v>
      </c>
      <c r="F68" s="7"/>
      <c r="G68" s="14">
        <v>42803</v>
      </c>
      <c r="H68" s="49" t="s">
        <v>30</v>
      </c>
      <c r="I68" s="7" t="s">
        <v>91</v>
      </c>
      <c r="J68" s="16">
        <v>6</v>
      </c>
      <c r="K68" s="16">
        <v>1</v>
      </c>
      <c r="L68" s="16"/>
      <c r="M68" s="7" t="s">
        <v>54</v>
      </c>
      <c r="N68" s="7" t="s">
        <v>55</v>
      </c>
      <c r="O68" s="7">
        <v>35</v>
      </c>
      <c r="P68" s="7">
        <v>14</v>
      </c>
      <c r="Q68" s="7"/>
      <c r="R68" s="7"/>
      <c r="S68" s="7" t="s">
        <v>33</v>
      </c>
      <c r="T68" s="7"/>
      <c r="U68" s="7" t="s">
        <v>56</v>
      </c>
      <c r="V68" s="34">
        <v>19110</v>
      </c>
      <c r="W68" s="35">
        <v>0</v>
      </c>
      <c r="X68" s="35">
        <v>0</v>
      </c>
      <c r="Y68" s="35">
        <v>0</v>
      </c>
      <c r="Z68" s="35">
        <v>0</v>
      </c>
      <c r="AA68" s="16" t="s">
        <v>20</v>
      </c>
    </row>
    <row r="69" spans="1:27" ht="23.25">
      <c r="A69" s="16">
        <v>3</v>
      </c>
      <c r="B69" s="7" t="s">
        <v>51</v>
      </c>
      <c r="C69" s="8" t="s">
        <v>14</v>
      </c>
      <c r="D69" s="9" t="s">
        <v>62</v>
      </c>
      <c r="E69" s="10" t="s">
        <v>61</v>
      </c>
      <c r="F69" s="7"/>
      <c r="G69" s="14">
        <v>42805</v>
      </c>
      <c r="H69" s="50" t="s">
        <v>57</v>
      </c>
      <c r="I69" s="7" t="s">
        <v>57</v>
      </c>
      <c r="J69" s="16">
        <v>6</v>
      </c>
      <c r="K69" s="16">
        <v>1</v>
      </c>
      <c r="L69" s="16"/>
      <c r="M69" s="7" t="s">
        <v>54</v>
      </c>
      <c r="N69" s="7" t="s">
        <v>55</v>
      </c>
      <c r="O69" s="7">
        <v>34</v>
      </c>
      <c r="P69" s="7">
        <v>13</v>
      </c>
      <c r="Q69" s="7"/>
      <c r="R69" s="7"/>
      <c r="S69" s="7" t="s">
        <v>33</v>
      </c>
      <c r="T69" s="7"/>
      <c r="U69" s="7" t="s">
        <v>56</v>
      </c>
      <c r="V69" s="34">
        <v>17550</v>
      </c>
      <c r="W69" s="35">
        <v>0</v>
      </c>
      <c r="X69" s="35">
        <v>0</v>
      </c>
      <c r="Y69" s="35">
        <v>0</v>
      </c>
      <c r="Z69" s="35">
        <v>0</v>
      </c>
      <c r="AA69" s="16" t="s">
        <v>20</v>
      </c>
    </row>
    <row r="70" spans="1:27" ht="23.25">
      <c r="A70" s="16">
        <v>4</v>
      </c>
      <c r="B70" s="7" t="s">
        <v>51</v>
      </c>
      <c r="C70" s="8" t="s">
        <v>14</v>
      </c>
      <c r="D70" s="9" t="s">
        <v>63</v>
      </c>
      <c r="E70" s="10" t="s">
        <v>64</v>
      </c>
      <c r="F70" s="7"/>
      <c r="G70" s="14">
        <v>42806</v>
      </c>
      <c r="H70" s="50" t="s">
        <v>57</v>
      </c>
      <c r="I70" s="7" t="s">
        <v>57</v>
      </c>
      <c r="J70" s="16">
        <v>5</v>
      </c>
      <c r="K70" s="16">
        <v>1</v>
      </c>
      <c r="L70" s="16"/>
      <c r="M70" s="7" t="s">
        <v>54</v>
      </c>
      <c r="N70" s="7" t="s">
        <v>55</v>
      </c>
      <c r="O70" s="7">
        <v>32</v>
      </c>
      <c r="P70" s="7">
        <v>11</v>
      </c>
      <c r="Q70" s="7"/>
      <c r="R70" s="7"/>
      <c r="S70" s="7" t="s">
        <v>33</v>
      </c>
      <c r="T70" s="7"/>
      <c r="U70" s="7" t="s">
        <v>56</v>
      </c>
      <c r="V70" s="34">
        <v>13980</v>
      </c>
      <c r="W70" s="35">
        <v>0</v>
      </c>
      <c r="X70" s="35">
        <v>0</v>
      </c>
      <c r="Y70" s="35">
        <v>0</v>
      </c>
      <c r="Z70" s="35">
        <v>0</v>
      </c>
      <c r="AA70" s="16" t="s">
        <v>20</v>
      </c>
    </row>
    <row r="71" spans="1:27" ht="23.25">
      <c r="A71" s="16">
        <v>5</v>
      </c>
      <c r="B71" s="7" t="s">
        <v>51</v>
      </c>
      <c r="C71" s="8" t="s">
        <v>23</v>
      </c>
      <c r="D71" s="9" t="s">
        <v>65</v>
      </c>
      <c r="E71" s="10" t="s">
        <v>66</v>
      </c>
      <c r="F71" s="7"/>
      <c r="G71" s="14">
        <v>42885</v>
      </c>
      <c r="H71" s="50" t="s">
        <v>58</v>
      </c>
      <c r="I71" s="7" t="s">
        <v>58</v>
      </c>
      <c r="J71" s="16">
        <v>5</v>
      </c>
      <c r="K71" s="16">
        <v>1</v>
      </c>
      <c r="L71" s="16"/>
      <c r="M71" s="7" t="s">
        <v>54</v>
      </c>
      <c r="N71" s="7" t="s">
        <v>55</v>
      </c>
      <c r="O71" s="7">
        <v>29</v>
      </c>
      <c r="P71" s="7">
        <v>9</v>
      </c>
      <c r="Q71" s="7"/>
      <c r="R71" s="7"/>
      <c r="S71" s="7" t="s">
        <v>33</v>
      </c>
      <c r="T71" s="7"/>
      <c r="U71" s="7" t="s">
        <v>56</v>
      </c>
      <c r="V71" s="34">
        <v>13110</v>
      </c>
      <c r="W71" s="35">
        <v>0</v>
      </c>
      <c r="X71" s="35">
        <v>0</v>
      </c>
      <c r="Y71" s="35">
        <v>0</v>
      </c>
      <c r="Z71" s="35">
        <v>0</v>
      </c>
      <c r="AA71" s="16" t="s">
        <v>20</v>
      </c>
    </row>
    <row r="72" spans="1:27" ht="23.25">
      <c r="A72" s="16"/>
      <c r="B72" s="7"/>
      <c r="C72" s="8"/>
      <c r="E72" s="10"/>
      <c r="F72" s="7"/>
      <c r="G72" s="14"/>
      <c r="H72" s="50"/>
      <c r="I72" s="7"/>
      <c r="J72" s="16"/>
      <c r="K72" s="44">
        <f>SUM(K67:K71)</f>
        <v>5</v>
      </c>
      <c r="L72" s="44">
        <f>SUM(L67:L71)</f>
        <v>0</v>
      </c>
      <c r="M72" s="7"/>
      <c r="N72" s="7"/>
      <c r="O72" s="7"/>
      <c r="P72" s="7"/>
      <c r="Q72" s="7"/>
      <c r="R72" s="7"/>
      <c r="S72" s="7"/>
      <c r="T72" s="7"/>
      <c r="U72" s="7"/>
      <c r="V72" s="36">
        <f>SUM(V67:V71)</f>
        <v>90950</v>
      </c>
      <c r="W72" s="36">
        <f>SUM(W67:W71)</f>
        <v>0</v>
      </c>
      <c r="X72" s="36">
        <f>SUM(X67:X71)</f>
        <v>0</v>
      </c>
      <c r="Y72" s="36">
        <f>SUM(Y67:Y71)</f>
        <v>0</v>
      </c>
      <c r="Z72" s="36">
        <f>SUM(Z67:Z71)</f>
        <v>0</v>
      </c>
      <c r="AA72" s="16"/>
    </row>
    <row r="73" spans="1:28" ht="23.25">
      <c r="A73" s="16">
        <v>1</v>
      </c>
      <c r="B73" s="7" t="s">
        <v>204</v>
      </c>
      <c r="C73" s="8" t="s">
        <v>14</v>
      </c>
      <c r="D73" s="9" t="s">
        <v>205</v>
      </c>
      <c r="E73" s="10" t="s">
        <v>206</v>
      </c>
      <c r="F73" s="7"/>
      <c r="G73" s="14">
        <v>33843</v>
      </c>
      <c r="H73" s="49" t="s">
        <v>30</v>
      </c>
      <c r="I73" s="7" t="s">
        <v>37</v>
      </c>
      <c r="J73" s="16">
        <v>6</v>
      </c>
      <c r="K73" s="16">
        <v>1</v>
      </c>
      <c r="L73" s="16"/>
      <c r="M73" s="7" t="s">
        <v>207</v>
      </c>
      <c r="N73" s="7" t="s">
        <v>208</v>
      </c>
      <c r="O73" s="7">
        <v>37</v>
      </c>
      <c r="P73" s="7">
        <v>16</v>
      </c>
      <c r="Q73" s="7"/>
      <c r="R73" s="7"/>
      <c r="S73" s="7" t="s">
        <v>33</v>
      </c>
      <c r="T73" s="7"/>
      <c r="U73" s="7" t="s">
        <v>85</v>
      </c>
      <c r="V73" s="34">
        <v>22250</v>
      </c>
      <c r="W73" s="35">
        <v>0</v>
      </c>
      <c r="X73" s="35">
        <v>0</v>
      </c>
      <c r="Y73" s="35">
        <v>0</v>
      </c>
      <c r="Z73" s="35">
        <v>0</v>
      </c>
      <c r="AA73" s="16" t="s">
        <v>20</v>
      </c>
      <c r="AB73" s="2" t="s">
        <v>295</v>
      </c>
    </row>
    <row r="74" spans="1:28" ht="23.25">
      <c r="A74" s="16">
        <v>2</v>
      </c>
      <c r="B74" s="7" t="s">
        <v>204</v>
      </c>
      <c r="C74" s="8" t="s">
        <v>14</v>
      </c>
      <c r="D74" s="9" t="s">
        <v>210</v>
      </c>
      <c r="E74" s="10" t="s">
        <v>211</v>
      </c>
      <c r="F74" s="7"/>
      <c r="G74" s="14">
        <v>33844</v>
      </c>
      <c r="H74" s="49" t="s">
        <v>37</v>
      </c>
      <c r="I74" s="7" t="s">
        <v>37</v>
      </c>
      <c r="J74" s="16">
        <v>7</v>
      </c>
      <c r="K74" s="16">
        <v>1</v>
      </c>
      <c r="L74" s="16"/>
      <c r="M74" s="7" t="s">
        <v>207</v>
      </c>
      <c r="N74" s="7" t="s">
        <v>208</v>
      </c>
      <c r="O74" s="7">
        <v>40</v>
      </c>
      <c r="P74" s="7">
        <v>19</v>
      </c>
      <c r="Q74" s="7"/>
      <c r="R74" s="7"/>
      <c r="S74" s="7" t="s">
        <v>33</v>
      </c>
      <c r="T74" s="7"/>
      <c r="U74" s="7" t="s">
        <v>85</v>
      </c>
      <c r="V74" s="34">
        <v>22420</v>
      </c>
      <c r="W74" s="35">
        <v>0</v>
      </c>
      <c r="X74" s="35">
        <v>0</v>
      </c>
      <c r="Y74" s="35">
        <v>0</v>
      </c>
      <c r="Z74" s="35">
        <v>0</v>
      </c>
      <c r="AA74" s="16" t="s">
        <v>20</v>
      </c>
      <c r="AB74" s="2" t="s">
        <v>295</v>
      </c>
    </row>
    <row r="75" spans="1:28" ht="23.25">
      <c r="A75" s="16">
        <v>3</v>
      </c>
      <c r="B75" s="7" t="s">
        <v>204</v>
      </c>
      <c r="C75" s="8" t="s">
        <v>23</v>
      </c>
      <c r="D75" s="9" t="s">
        <v>212</v>
      </c>
      <c r="E75" s="10" t="s">
        <v>213</v>
      </c>
      <c r="F75" s="7"/>
      <c r="G75" s="14">
        <v>33833</v>
      </c>
      <c r="H75" s="49" t="s">
        <v>103</v>
      </c>
      <c r="I75" s="7" t="s">
        <v>103</v>
      </c>
      <c r="J75" s="16">
        <v>5</v>
      </c>
      <c r="K75" s="16">
        <v>1</v>
      </c>
      <c r="L75" s="16"/>
      <c r="M75" s="7" t="s">
        <v>207</v>
      </c>
      <c r="N75" s="7" t="s">
        <v>208</v>
      </c>
      <c r="O75" s="7">
        <v>33</v>
      </c>
      <c r="P75" s="7">
        <v>13</v>
      </c>
      <c r="Q75" s="7"/>
      <c r="R75" s="7"/>
      <c r="S75" s="7" t="s">
        <v>33</v>
      </c>
      <c r="T75" s="7"/>
      <c r="U75" s="7" t="s">
        <v>108</v>
      </c>
      <c r="V75" s="34">
        <v>15460</v>
      </c>
      <c r="W75" s="35">
        <v>0</v>
      </c>
      <c r="X75" s="35">
        <v>1500</v>
      </c>
      <c r="Y75" s="35">
        <v>0</v>
      </c>
      <c r="Z75" s="35">
        <v>0</v>
      </c>
      <c r="AA75" s="16" t="s">
        <v>20</v>
      </c>
      <c r="AB75" s="2" t="s">
        <v>295</v>
      </c>
    </row>
    <row r="76" spans="1:28" ht="23.25">
      <c r="A76" s="16">
        <v>4</v>
      </c>
      <c r="B76" s="7" t="s">
        <v>204</v>
      </c>
      <c r="C76" s="8" t="s">
        <v>46</v>
      </c>
      <c r="D76" s="9" t="s">
        <v>214</v>
      </c>
      <c r="E76" s="10" t="s">
        <v>215</v>
      </c>
      <c r="F76" s="7"/>
      <c r="G76" s="14" t="s">
        <v>15</v>
      </c>
      <c r="H76" s="49" t="s">
        <v>57</v>
      </c>
      <c r="I76" s="7" t="s">
        <v>209</v>
      </c>
      <c r="J76" s="16" t="s">
        <v>15</v>
      </c>
      <c r="K76" s="16"/>
      <c r="L76" s="16">
        <v>1</v>
      </c>
      <c r="M76" s="7" t="s">
        <v>207</v>
      </c>
      <c r="N76" s="7" t="s">
        <v>208</v>
      </c>
      <c r="O76" s="7">
        <v>22</v>
      </c>
      <c r="P76" s="7">
        <v>1</v>
      </c>
      <c r="Q76" s="7"/>
      <c r="R76" s="7"/>
      <c r="S76" s="7" t="s">
        <v>33</v>
      </c>
      <c r="T76" s="7"/>
      <c r="U76" s="7" t="s">
        <v>85</v>
      </c>
      <c r="V76" s="34"/>
      <c r="W76" s="35">
        <v>0</v>
      </c>
      <c r="X76" s="35">
        <v>0</v>
      </c>
      <c r="Y76" s="35">
        <v>0</v>
      </c>
      <c r="Z76" s="35">
        <v>0</v>
      </c>
      <c r="AA76" s="16" t="s">
        <v>20</v>
      </c>
      <c r="AB76" s="2" t="s">
        <v>295</v>
      </c>
    </row>
    <row r="77" spans="1:28" ht="23.25">
      <c r="A77" s="16">
        <v>5</v>
      </c>
      <c r="B77" s="7" t="s">
        <v>204</v>
      </c>
      <c r="C77" s="8" t="s">
        <v>23</v>
      </c>
      <c r="D77" s="9" t="s">
        <v>216</v>
      </c>
      <c r="E77" s="10" t="s">
        <v>217</v>
      </c>
      <c r="F77" s="7"/>
      <c r="G77" s="14" t="s">
        <v>15</v>
      </c>
      <c r="H77" s="49" t="s">
        <v>218</v>
      </c>
      <c r="I77" s="7" t="s">
        <v>218</v>
      </c>
      <c r="J77" s="16" t="s">
        <v>15</v>
      </c>
      <c r="K77" s="16"/>
      <c r="L77" s="16">
        <v>1</v>
      </c>
      <c r="M77" s="7" t="s">
        <v>207</v>
      </c>
      <c r="N77" s="7" t="s">
        <v>208</v>
      </c>
      <c r="O77" s="7">
        <v>35</v>
      </c>
      <c r="P77" s="7">
        <v>3</v>
      </c>
      <c r="Q77" s="7"/>
      <c r="R77" s="7"/>
      <c r="S77" s="7" t="s">
        <v>33</v>
      </c>
      <c r="T77" s="7"/>
      <c r="U77" s="7" t="s">
        <v>219</v>
      </c>
      <c r="V77" s="34"/>
      <c r="W77" s="35">
        <v>0</v>
      </c>
      <c r="X77" s="35">
        <v>0</v>
      </c>
      <c r="Y77" s="35">
        <v>0</v>
      </c>
      <c r="Z77" s="35">
        <v>0</v>
      </c>
      <c r="AA77" s="16" t="s">
        <v>20</v>
      </c>
      <c r="AB77" s="2" t="s">
        <v>295</v>
      </c>
    </row>
    <row r="78" spans="1:28" ht="23.25">
      <c r="A78" s="16">
        <v>6</v>
      </c>
      <c r="B78" s="7" t="s">
        <v>204</v>
      </c>
      <c r="C78" s="8" t="s">
        <v>23</v>
      </c>
      <c r="D78" s="9" t="s">
        <v>220</v>
      </c>
      <c r="E78" s="10" t="s">
        <v>221</v>
      </c>
      <c r="F78" s="7"/>
      <c r="G78" s="14" t="s">
        <v>15</v>
      </c>
      <c r="H78" s="49" t="s">
        <v>218</v>
      </c>
      <c r="I78" s="7" t="s">
        <v>218</v>
      </c>
      <c r="J78" s="16" t="s">
        <v>15</v>
      </c>
      <c r="K78" s="16"/>
      <c r="L78" s="16">
        <v>1</v>
      </c>
      <c r="M78" s="7" t="s">
        <v>207</v>
      </c>
      <c r="N78" s="7" t="s">
        <v>208</v>
      </c>
      <c r="O78" s="7">
        <v>37</v>
      </c>
      <c r="P78" s="7">
        <v>6</v>
      </c>
      <c r="Q78" s="7"/>
      <c r="R78" s="7"/>
      <c r="S78" s="7" t="s">
        <v>33</v>
      </c>
      <c r="T78" s="7"/>
      <c r="U78" s="7" t="s">
        <v>219</v>
      </c>
      <c r="V78" s="34"/>
      <c r="W78" s="35">
        <v>0</v>
      </c>
      <c r="X78" s="35">
        <v>0</v>
      </c>
      <c r="Y78" s="35">
        <v>0</v>
      </c>
      <c r="Z78" s="35">
        <v>0</v>
      </c>
      <c r="AA78" s="16" t="s">
        <v>20</v>
      </c>
      <c r="AB78" s="2" t="s">
        <v>295</v>
      </c>
    </row>
    <row r="79" spans="1:28" ht="23.25">
      <c r="A79" s="16">
        <v>7</v>
      </c>
      <c r="B79" s="7" t="s">
        <v>204</v>
      </c>
      <c r="C79" s="8" t="s">
        <v>23</v>
      </c>
      <c r="D79" s="9" t="s">
        <v>222</v>
      </c>
      <c r="E79" s="10" t="s">
        <v>223</v>
      </c>
      <c r="F79" s="7"/>
      <c r="G79" s="14">
        <v>33832</v>
      </c>
      <c r="H79" s="49" t="s">
        <v>30</v>
      </c>
      <c r="I79" s="7" t="s">
        <v>91</v>
      </c>
      <c r="J79" s="16">
        <v>7</v>
      </c>
      <c r="K79" s="16">
        <v>1</v>
      </c>
      <c r="L79" s="16"/>
      <c r="M79" s="7" t="s">
        <v>207</v>
      </c>
      <c r="N79" s="7" t="s">
        <v>225</v>
      </c>
      <c r="O79" s="7">
        <v>41</v>
      </c>
      <c r="P79" s="7">
        <v>9</v>
      </c>
      <c r="Q79" s="7"/>
      <c r="R79" s="7"/>
      <c r="S79" s="7" t="s">
        <v>33</v>
      </c>
      <c r="T79" s="7"/>
      <c r="U79" s="7" t="s">
        <v>85</v>
      </c>
      <c r="V79" s="34">
        <v>25690</v>
      </c>
      <c r="W79" s="35">
        <v>0</v>
      </c>
      <c r="X79" s="35">
        <v>0</v>
      </c>
      <c r="Y79" s="35">
        <v>0</v>
      </c>
      <c r="Z79" s="35">
        <v>0</v>
      </c>
      <c r="AA79" s="16" t="s">
        <v>20</v>
      </c>
      <c r="AB79" s="2" t="s">
        <v>295</v>
      </c>
    </row>
    <row r="80" spans="1:28" ht="23.25">
      <c r="A80" s="16">
        <v>8</v>
      </c>
      <c r="B80" s="7" t="s">
        <v>204</v>
      </c>
      <c r="C80" s="8" t="s">
        <v>14</v>
      </c>
      <c r="D80" s="9" t="s">
        <v>226</v>
      </c>
      <c r="E80" s="10" t="s">
        <v>227</v>
      </c>
      <c r="F80" s="7"/>
      <c r="G80" s="14">
        <v>33842</v>
      </c>
      <c r="H80" s="49" t="s">
        <v>57</v>
      </c>
      <c r="I80" s="12" t="s">
        <v>57</v>
      </c>
      <c r="J80" s="16">
        <v>6</v>
      </c>
      <c r="K80" s="16">
        <v>1</v>
      </c>
      <c r="L80" s="16"/>
      <c r="M80" s="7" t="s">
        <v>207</v>
      </c>
      <c r="N80" s="7" t="s">
        <v>225</v>
      </c>
      <c r="O80" s="7">
        <v>29</v>
      </c>
      <c r="P80" s="7">
        <v>9</v>
      </c>
      <c r="Q80" s="7"/>
      <c r="R80" s="7"/>
      <c r="S80" s="7" t="s">
        <v>33</v>
      </c>
      <c r="T80" s="7"/>
      <c r="U80" s="7" t="s">
        <v>85</v>
      </c>
      <c r="V80" s="34">
        <v>13960</v>
      </c>
      <c r="W80" s="35">
        <v>0</v>
      </c>
      <c r="X80" s="35">
        <v>0</v>
      </c>
      <c r="Y80" s="35">
        <v>0</v>
      </c>
      <c r="Z80" s="35">
        <v>0</v>
      </c>
      <c r="AA80" s="16" t="s">
        <v>20</v>
      </c>
      <c r="AB80" s="2" t="s">
        <v>295</v>
      </c>
    </row>
    <row r="81" spans="1:28" ht="23.25">
      <c r="A81" s="16">
        <v>9</v>
      </c>
      <c r="B81" s="7" t="s">
        <v>204</v>
      </c>
      <c r="C81" s="8" t="s">
        <v>14</v>
      </c>
      <c r="D81" s="9" t="s">
        <v>228</v>
      </c>
      <c r="E81" s="10" t="s">
        <v>229</v>
      </c>
      <c r="F81" s="7"/>
      <c r="G81" s="14">
        <v>33438</v>
      </c>
      <c r="H81" s="49" t="s">
        <v>103</v>
      </c>
      <c r="I81" s="12" t="s">
        <v>103</v>
      </c>
      <c r="J81" s="16" t="s">
        <v>158</v>
      </c>
      <c r="K81" s="16">
        <v>1</v>
      </c>
      <c r="L81" s="16"/>
      <c r="M81" s="7" t="s">
        <v>207</v>
      </c>
      <c r="N81" s="7" t="s">
        <v>225</v>
      </c>
      <c r="O81" s="7">
        <v>37</v>
      </c>
      <c r="P81" s="7">
        <v>9</v>
      </c>
      <c r="Q81" s="7"/>
      <c r="R81" s="7"/>
      <c r="S81" s="7" t="s">
        <v>33</v>
      </c>
      <c r="T81" s="7"/>
      <c r="U81" s="7" t="s">
        <v>108</v>
      </c>
      <c r="V81" s="34">
        <v>22420</v>
      </c>
      <c r="W81" s="35">
        <v>3500</v>
      </c>
      <c r="X81" s="35">
        <v>1500</v>
      </c>
      <c r="Y81" s="35">
        <v>0</v>
      </c>
      <c r="Z81" s="35">
        <v>0</v>
      </c>
      <c r="AA81" s="16" t="s">
        <v>20</v>
      </c>
      <c r="AB81" s="2" t="s">
        <v>295</v>
      </c>
    </row>
    <row r="82" spans="1:28" ht="23.25">
      <c r="A82" s="16">
        <v>10</v>
      </c>
      <c r="B82" s="7" t="s">
        <v>204</v>
      </c>
      <c r="C82" s="8" t="s">
        <v>46</v>
      </c>
      <c r="D82" s="9" t="s">
        <v>230</v>
      </c>
      <c r="E82" s="10" t="s">
        <v>231</v>
      </c>
      <c r="F82" s="7"/>
      <c r="G82" s="14" t="s">
        <v>15</v>
      </c>
      <c r="H82" s="49" t="s">
        <v>57</v>
      </c>
      <c r="I82" s="12" t="s">
        <v>209</v>
      </c>
      <c r="J82" s="16" t="s">
        <v>15</v>
      </c>
      <c r="K82" s="16"/>
      <c r="L82" s="16">
        <v>1</v>
      </c>
      <c r="M82" s="7" t="s">
        <v>207</v>
      </c>
      <c r="N82" s="7" t="s">
        <v>225</v>
      </c>
      <c r="O82" s="7">
        <v>23</v>
      </c>
      <c r="P82" s="7">
        <v>2</v>
      </c>
      <c r="Q82" s="7"/>
      <c r="R82" s="7"/>
      <c r="S82" s="7" t="s">
        <v>33</v>
      </c>
      <c r="T82" s="7"/>
      <c r="U82" s="7" t="s">
        <v>85</v>
      </c>
      <c r="V82" s="34"/>
      <c r="W82" s="35">
        <v>0</v>
      </c>
      <c r="X82" s="35">
        <v>0</v>
      </c>
      <c r="Y82" s="35">
        <v>0</v>
      </c>
      <c r="Z82" s="35">
        <v>0</v>
      </c>
      <c r="AA82" s="16" t="s">
        <v>20</v>
      </c>
      <c r="AB82" s="2" t="s">
        <v>295</v>
      </c>
    </row>
    <row r="83" spans="1:28" ht="23.25">
      <c r="A83" s="16">
        <v>11</v>
      </c>
      <c r="B83" s="7" t="s">
        <v>204</v>
      </c>
      <c r="C83" s="8" t="s">
        <v>46</v>
      </c>
      <c r="D83" s="9" t="s">
        <v>232</v>
      </c>
      <c r="E83" s="10" t="s">
        <v>233</v>
      </c>
      <c r="F83" s="7"/>
      <c r="G83" s="14" t="s">
        <v>15</v>
      </c>
      <c r="H83" s="49" t="s">
        <v>224</v>
      </c>
      <c r="I83" s="12" t="s">
        <v>224</v>
      </c>
      <c r="J83" s="16" t="s">
        <v>15</v>
      </c>
      <c r="K83" s="16"/>
      <c r="L83" s="16">
        <v>1</v>
      </c>
      <c r="M83" s="7" t="s">
        <v>207</v>
      </c>
      <c r="N83" s="7" t="s">
        <v>225</v>
      </c>
      <c r="O83" s="7">
        <v>46</v>
      </c>
      <c r="P83" s="7">
        <v>6</v>
      </c>
      <c r="Q83" s="7"/>
      <c r="R83" s="7"/>
      <c r="S83" s="7" t="s">
        <v>33</v>
      </c>
      <c r="T83" s="7"/>
      <c r="U83" s="7" t="s">
        <v>219</v>
      </c>
      <c r="V83" s="34"/>
      <c r="W83" s="35">
        <v>0</v>
      </c>
      <c r="X83" s="35">
        <v>0</v>
      </c>
      <c r="Y83" s="35">
        <v>0</v>
      </c>
      <c r="Z83" s="35">
        <v>0</v>
      </c>
      <c r="AA83" s="16" t="s">
        <v>20</v>
      </c>
      <c r="AB83" s="2" t="s">
        <v>295</v>
      </c>
    </row>
    <row r="84" spans="1:28" ht="23.25">
      <c r="A84" s="16">
        <v>12</v>
      </c>
      <c r="B84" s="7" t="s">
        <v>204</v>
      </c>
      <c r="C84" s="8" t="s">
        <v>23</v>
      </c>
      <c r="D84" s="9" t="s">
        <v>234</v>
      </c>
      <c r="E84" s="10" t="s">
        <v>235</v>
      </c>
      <c r="F84" s="7"/>
      <c r="G84" s="14">
        <v>12416</v>
      </c>
      <c r="H84" s="49" t="s">
        <v>103</v>
      </c>
      <c r="I84" s="7" t="s">
        <v>103</v>
      </c>
      <c r="J84" s="16">
        <v>6</v>
      </c>
      <c r="K84" s="16">
        <v>1</v>
      </c>
      <c r="L84" s="16"/>
      <c r="M84" s="7" t="s">
        <v>236</v>
      </c>
      <c r="N84" s="7" t="s">
        <v>237</v>
      </c>
      <c r="O84" s="7">
        <v>40</v>
      </c>
      <c r="P84" s="7">
        <v>19</v>
      </c>
      <c r="Q84" s="7"/>
      <c r="R84" s="7"/>
      <c r="S84" s="7" t="s">
        <v>33</v>
      </c>
      <c r="T84" s="7"/>
      <c r="U84" s="7" t="s">
        <v>108</v>
      </c>
      <c r="V84" s="34">
        <v>21410</v>
      </c>
      <c r="W84" s="35">
        <v>0</v>
      </c>
      <c r="X84" s="35">
        <v>1000</v>
      </c>
      <c r="Y84" s="35">
        <v>0</v>
      </c>
      <c r="Z84" s="35">
        <v>0</v>
      </c>
      <c r="AA84" s="16" t="s">
        <v>20</v>
      </c>
      <c r="AB84" s="2" t="s">
        <v>295</v>
      </c>
    </row>
    <row r="85" spans="1:28" ht="23.25">
      <c r="A85" s="16">
        <v>13</v>
      </c>
      <c r="B85" s="7" t="s">
        <v>204</v>
      </c>
      <c r="C85" s="8" t="s">
        <v>23</v>
      </c>
      <c r="D85" s="9" t="s">
        <v>238</v>
      </c>
      <c r="E85" s="10" t="s">
        <v>239</v>
      </c>
      <c r="F85" s="7"/>
      <c r="G85" s="14" t="s">
        <v>15</v>
      </c>
      <c r="H85" s="49" t="s">
        <v>218</v>
      </c>
      <c r="I85" s="7" t="s">
        <v>218</v>
      </c>
      <c r="J85" s="16" t="s">
        <v>15</v>
      </c>
      <c r="K85" s="16"/>
      <c r="L85" s="16">
        <v>1</v>
      </c>
      <c r="M85" s="7" t="s">
        <v>236</v>
      </c>
      <c r="N85" s="7" t="s">
        <v>237</v>
      </c>
      <c r="O85" s="7">
        <v>40</v>
      </c>
      <c r="P85" s="7">
        <v>19</v>
      </c>
      <c r="Q85" s="7"/>
      <c r="R85" s="7"/>
      <c r="S85" s="7" t="s">
        <v>33</v>
      </c>
      <c r="T85" s="7"/>
      <c r="U85" s="7" t="s">
        <v>219</v>
      </c>
      <c r="V85" s="34"/>
      <c r="W85" s="35">
        <v>0</v>
      </c>
      <c r="X85" s="35">
        <v>0</v>
      </c>
      <c r="Y85" s="35">
        <v>0</v>
      </c>
      <c r="Z85" s="35">
        <v>0</v>
      </c>
      <c r="AA85" s="16" t="s">
        <v>20</v>
      </c>
      <c r="AB85" s="2" t="s">
        <v>295</v>
      </c>
    </row>
    <row r="86" spans="1:28" ht="23.25">
      <c r="A86" s="16">
        <v>14</v>
      </c>
      <c r="B86" s="7" t="s">
        <v>204</v>
      </c>
      <c r="C86" s="8" t="s">
        <v>23</v>
      </c>
      <c r="D86" s="9" t="s">
        <v>240</v>
      </c>
      <c r="E86" s="10" t="s">
        <v>241</v>
      </c>
      <c r="F86" s="7"/>
      <c r="G86" s="14" t="s">
        <v>15</v>
      </c>
      <c r="H86" s="49" t="s">
        <v>15</v>
      </c>
      <c r="I86" s="7" t="s">
        <v>130</v>
      </c>
      <c r="J86" s="16" t="s">
        <v>15</v>
      </c>
      <c r="K86" s="16"/>
      <c r="L86" s="16">
        <v>1</v>
      </c>
      <c r="M86" s="7" t="s">
        <v>236</v>
      </c>
      <c r="N86" s="7" t="s">
        <v>237</v>
      </c>
      <c r="O86" s="7">
        <v>37</v>
      </c>
      <c r="P86" s="7">
        <v>1</v>
      </c>
      <c r="Q86" s="7"/>
      <c r="R86" s="7"/>
      <c r="S86" s="7" t="s">
        <v>33</v>
      </c>
      <c r="T86" s="7"/>
      <c r="U86" s="7" t="s">
        <v>219</v>
      </c>
      <c r="V86" s="34"/>
      <c r="W86" s="35">
        <v>0</v>
      </c>
      <c r="X86" s="35">
        <v>0</v>
      </c>
      <c r="Y86" s="35">
        <v>0</v>
      </c>
      <c r="Z86" s="35">
        <v>0</v>
      </c>
      <c r="AA86" s="16" t="s">
        <v>20</v>
      </c>
      <c r="AB86" s="2" t="s">
        <v>295</v>
      </c>
    </row>
    <row r="87" spans="1:28" ht="23.25">
      <c r="A87" s="16">
        <v>15</v>
      </c>
      <c r="B87" s="7" t="s">
        <v>204</v>
      </c>
      <c r="C87" s="8" t="s">
        <v>14</v>
      </c>
      <c r="D87" s="9" t="s">
        <v>242</v>
      </c>
      <c r="E87" s="10" t="s">
        <v>243</v>
      </c>
      <c r="F87" s="7"/>
      <c r="G87" s="14">
        <v>33947</v>
      </c>
      <c r="H87" s="49" t="s">
        <v>30</v>
      </c>
      <c r="I87" s="7" t="s">
        <v>91</v>
      </c>
      <c r="J87" s="16">
        <v>6</v>
      </c>
      <c r="K87" s="16">
        <v>1</v>
      </c>
      <c r="L87" s="16"/>
      <c r="M87" s="7" t="s">
        <v>236</v>
      </c>
      <c r="N87" s="7" t="s">
        <v>237</v>
      </c>
      <c r="O87" s="7">
        <v>30</v>
      </c>
      <c r="P87" s="7">
        <v>9</v>
      </c>
      <c r="Q87" s="7"/>
      <c r="R87" s="7"/>
      <c r="S87" s="7" t="s">
        <v>33</v>
      </c>
      <c r="T87" s="7"/>
      <c r="U87" s="7" t="s">
        <v>85</v>
      </c>
      <c r="V87" s="34">
        <v>13610</v>
      </c>
      <c r="W87" s="35">
        <v>0</v>
      </c>
      <c r="X87" s="35">
        <v>0</v>
      </c>
      <c r="Y87" s="35">
        <v>0</v>
      </c>
      <c r="Z87" s="35">
        <v>0</v>
      </c>
      <c r="AA87" s="16" t="s">
        <v>20</v>
      </c>
      <c r="AB87" s="2" t="s">
        <v>295</v>
      </c>
    </row>
    <row r="88" spans="1:27" ht="23.25">
      <c r="A88" s="16"/>
      <c r="B88" s="7"/>
      <c r="C88" s="8"/>
      <c r="E88" s="10"/>
      <c r="F88" s="7"/>
      <c r="G88" s="14"/>
      <c r="H88" s="49"/>
      <c r="I88" s="7"/>
      <c r="J88" s="16"/>
      <c r="K88" s="44">
        <f>SUM(K73:K87)</f>
        <v>8</v>
      </c>
      <c r="L88" s="44">
        <f>SUM(L73:L87)</f>
        <v>7</v>
      </c>
      <c r="M88" s="7"/>
      <c r="N88" s="7"/>
      <c r="O88" s="7"/>
      <c r="P88" s="7"/>
      <c r="Q88" s="7"/>
      <c r="R88" s="7"/>
      <c r="S88" s="7"/>
      <c r="T88" s="7"/>
      <c r="U88" s="7"/>
      <c r="V88" s="36">
        <f>SUM(V73:V87)</f>
        <v>157220</v>
      </c>
      <c r="W88" s="36">
        <f>SUM(W73:W87)</f>
        <v>3500</v>
      </c>
      <c r="X88" s="36">
        <f>SUM(X73:X87)</f>
        <v>4000</v>
      </c>
      <c r="Y88" s="36">
        <f>SUM(Y73:Y87)</f>
        <v>0</v>
      </c>
      <c r="Z88" s="36">
        <f>SUM(Z73:Z87)</f>
        <v>0</v>
      </c>
      <c r="AA88" s="16"/>
    </row>
    <row r="89" spans="1:28" ht="23.25">
      <c r="A89" s="16">
        <v>1</v>
      </c>
      <c r="B89" s="7" t="s">
        <v>244</v>
      </c>
      <c r="C89" s="8" t="s">
        <v>14</v>
      </c>
      <c r="D89" s="9" t="s">
        <v>245</v>
      </c>
      <c r="E89" s="10" t="s">
        <v>246</v>
      </c>
      <c r="F89" s="7"/>
      <c r="G89" s="14">
        <v>64983</v>
      </c>
      <c r="H89" s="49" t="s">
        <v>30</v>
      </c>
      <c r="I89" s="7" t="s">
        <v>91</v>
      </c>
      <c r="J89" s="16">
        <v>6</v>
      </c>
      <c r="K89" s="16">
        <v>1</v>
      </c>
      <c r="L89" s="16"/>
      <c r="M89" s="7" t="s">
        <v>247</v>
      </c>
      <c r="N89" s="7" t="s">
        <v>248</v>
      </c>
      <c r="O89" s="7">
        <v>46</v>
      </c>
      <c r="P89" s="7">
        <v>26</v>
      </c>
      <c r="Q89" s="7"/>
      <c r="R89" s="7"/>
      <c r="S89" s="7" t="s">
        <v>264</v>
      </c>
      <c r="T89" s="7"/>
      <c r="U89" s="7" t="s">
        <v>249</v>
      </c>
      <c r="V89" s="34">
        <v>25740</v>
      </c>
      <c r="W89" s="35">
        <v>0</v>
      </c>
      <c r="X89" s="35">
        <v>0</v>
      </c>
      <c r="Y89" s="35">
        <v>0</v>
      </c>
      <c r="Z89" s="35">
        <v>0</v>
      </c>
      <c r="AA89" s="16" t="s">
        <v>20</v>
      </c>
      <c r="AB89" s="2" t="s">
        <v>295</v>
      </c>
    </row>
    <row r="90" spans="1:28" ht="23.25">
      <c r="A90" s="16">
        <v>2</v>
      </c>
      <c r="B90" s="7" t="s">
        <v>244</v>
      </c>
      <c r="C90" s="8" t="s">
        <v>46</v>
      </c>
      <c r="D90" s="9" t="s">
        <v>253</v>
      </c>
      <c r="E90" s="10" t="s">
        <v>254</v>
      </c>
      <c r="F90" s="7"/>
      <c r="G90" s="14">
        <v>64813</v>
      </c>
      <c r="H90" s="49" t="s">
        <v>37</v>
      </c>
      <c r="I90" s="7" t="s">
        <v>37</v>
      </c>
      <c r="J90" s="16">
        <v>4</v>
      </c>
      <c r="K90" s="16">
        <v>1</v>
      </c>
      <c r="L90" s="16"/>
      <c r="M90" s="7" t="s">
        <v>247</v>
      </c>
      <c r="N90" s="7" t="s">
        <v>248</v>
      </c>
      <c r="O90" s="7">
        <v>29</v>
      </c>
      <c r="P90" s="7">
        <v>8</v>
      </c>
      <c r="Q90" s="7"/>
      <c r="R90" s="7"/>
      <c r="S90" s="7" t="s">
        <v>265</v>
      </c>
      <c r="T90" s="7"/>
      <c r="U90" s="7" t="s">
        <v>250</v>
      </c>
      <c r="V90" s="34">
        <v>9940</v>
      </c>
      <c r="W90" s="35">
        <v>0</v>
      </c>
      <c r="X90" s="35">
        <v>0</v>
      </c>
      <c r="Y90" s="35">
        <v>0</v>
      </c>
      <c r="Z90" s="35">
        <v>0</v>
      </c>
      <c r="AA90" s="16" t="s">
        <v>20</v>
      </c>
      <c r="AB90" s="2" t="s">
        <v>295</v>
      </c>
    </row>
    <row r="91" spans="1:28" ht="23.25">
      <c r="A91" s="16">
        <v>3</v>
      </c>
      <c r="B91" s="7" t="s">
        <v>244</v>
      </c>
      <c r="C91" s="8" t="s">
        <v>14</v>
      </c>
      <c r="D91" s="9" t="s">
        <v>255</v>
      </c>
      <c r="E91" s="10" t="s">
        <v>256</v>
      </c>
      <c r="F91" s="7"/>
      <c r="G91" s="14">
        <v>65014</v>
      </c>
      <c r="H91" s="49" t="s">
        <v>57</v>
      </c>
      <c r="I91" s="7" t="s">
        <v>57</v>
      </c>
      <c r="J91" s="16">
        <v>6</v>
      </c>
      <c r="K91" s="16">
        <v>1</v>
      </c>
      <c r="L91" s="16"/>
      <c r="M91" s="7" t="s">
        <v>247</v>
      </c>
      <c r="N91" s="7" t="s">
        <v>248</v>
      </c>
      <c r="O91" s="7">
        <v>33</v>
      </c>
      <c r="P91" s="7">
        <v>13</v>
      </c>
      <c r="Q91" s="7"/>
      <c r="R91" s="7"/>
      <c r="S91" s="7" t="s">
        <v>266</v>
      </c>
      <c r="T91" s="7"/>
      <c r="U91" s="7" t="s">
        <v>84</v>
      </c>
      <c r="V91" s="34">
        <v>17200</v>
      </c>
      <c r="W91" s="35">
        <v>0</v>
      </c>
      <c r="X91" s="35">
        <v>0</v>
      </c>
      <c r="Y91" s="35">
        <v>0</v>
      </c>
      <c r="Z91" s="35">
        <v>0</v>
      </c>
      <c r="AA91" s="16" t="s">
        <v>20</v>
      </c>
      <c r="AB91" s="2" t="s">
        <v>295</v>
      </c>
    </row>
    <row r="92" spans="1:28" ht="23.25">
      <c r="A92" s="16">
        <v>4</v>
      </c>
      <c r="B92" s="7" t="s">
        <v>244</v>
      </c>
      <c r="C92" s="8" t="s">
        <v>46</v>
      </c>
      <c r="D92" s="9" t="s">
        <v>257</v>
      </c>
      <c r="E92" s="10" t="s">
        <v>258</v>
      </c>
      <c r="F92" s="7"/>
      <c r="G92" s="14">
        <v>64251</v>
      </c>
      <c r="H92" s="49" t="s">
        <v>103</v>
      </c>
      <c r="I92" s="7" t="s">
        <v>103</v>
      </c>
      <c r="J92" s="16" t="s">
        <v>158</v>
      </c>
      <c r="K92" s="16">
        <v>1</v>
      </c>
      <c r="L92" s="16"/>
      <c r="M92" s="7" t="s">
        <v>247</v>
      </c>
      <c r="N92" s="7" t="s">
        <v>248</v>
      </c>
      <c r="O92" s="7">
        <v>38</v>
      </c>
      <c r="P92" s="7">
        <v>15</v>
      </c>
      <c r="Q92" s="7"/>
      <c r="R92" s="7"/>
      <c r="S92" s="7" t="s">
        <v>267</v>
      </c>
      <c r="T92" s="7"/>
      <c r="U92" s="7" t="s">
        <v>251</v>
      </c>
      <c r="V92" s="34">
        <v>24730</v>
      </c>
      <c r="W92" s="35">
        <v>3500</v>
      </c>
      <c r="X92" s="35">
        <v>1000</v>
      </c>
      <c r="Y92" s="35"/>
      <c r="Z92" s="35"/>
      <c r="AA92" s="16" t="s">
        <v>20</v>
      </c>
      <c r="AB92" s="2" t="s">
        <v>295</v>
      </c>
    </row>
    <row r="93" spans="1:27" ht="23.25">
      <c r="A93" s="16"/>
      <c r="B93" s="7"/>
      <c r="C93" s="8"/>
      <c r="E93" s="10"/>
      <c r="F93" s="7"/>
      <c r="G93" s="14"/>
      <c r="H93" s="49"/>
      <c r="I93" s="7"/>
      <c r="J93" s="16"/>
      <c r="K93" s="44">
        <f>SUM(K89:K92)</f>
        <v>4</v>
      </c>
      <c r="L93" s="44">
        <f>SUM(L89:L92)</f>
        <v>0</v>
      </c>
      <c r="M93" s="7"/>
      <c r="N93" s="7"/>
      <c r="O93" s="7"/>
      <c r="P93" s="7"/>
      <c r="Q93" s="7"/>
      <c r="R93" s="7"/>
      <c r="S93" s="7"/>
      <c r="T93" s="7"/>
      <c r="U93" s="7"/>
      <c r="V93" s="36">
        <f>SUM(V89:V92)</f>
        <v>77610</v>
      </c>
      <c r="W93" s="36">
        <f>SUM(W89:W92)</f>
        <v>3500</v>
      </c>
      <c r="X93" s="36">
        <f>SUM(X89:X92)</f>
        <v>1000</v>
      </c>
      <c r="Y93" s="36">
        <f>SUM(Y89:Y92)</f>
        <v>0</v>
      </c>
      <c r="Z93" s="36">
        <f>SUM(Z89:Z92)</f>
        <v>0</v>
      </c>
      <c r="AA93" s="16"/>
    </row>
    <row r="94" spans="1:30" ht="23.25">
      <c r="A94" s="16">
        <v>1</v>
      </c>
      <c r="B94" s="7" t="s">
        <v>79</v>
      </c>
      <c r="C94" s="8" t="s">
        <v>23</v>
      </c>
      <c r="D94" s="9" t="s">
        <v>80</v>
      </c>
      <c r="E94" s="10" t="s">
        <v>81</v>
      </c>
      <c r="F94" s="7"/>
      <c r="G94" s="14">
        <v>89814</v>
      </c>
      <c r="H94" s="49" t="s">
        <v>30</v>
      </c>
      <c r="I94" s="7" t="s">
        <v>91</v>
      </c>
      <c r="J94" s="16">
        <v>6</v>
      </c>
      <c r="K94" s="16">
        <v>1</v>
      </c>
      <c r="L94" s="16"/>
      <c r="M94" s="7" t="s">
        <v>82</v>
      </c>
      <c r="N94" s="7" t="s">
        <v>83</v>
      </c>
      <c r="O94" s="7">
        <v>43</v>
      </c>
      <c r="P94" s="7">
        <v>13</v>
      </c>
      <c r="Q94" s="7"/>
      <c r="R94" s="7"/>
      <c r="S94" s="7" t="s">
        <v>33</v>
      </c>
      <c r="T94" s="7"/>
      <c r="U94" s="7" t="s">
        <v>84</v>
      </c>
      <c r="V94" s="34">
        <v>18280</v>
      </c>
      <c r="W94" s="35">
        <v>0</v>
      </c>
      <c r="X94" s="35">
        <v>0</v>
      </c>
      <c r="Y94" s="35">
        <v>0</v>
      </c>
      <c r="Z94" s="35">
        <v>0</v>
      </c>
      <c r="AA94" s="16" t="s">
        <v>20</v>
      </c>
      <c r="AB94" s="2" t="s">
        <v>295</v>
      </c>
      <c r="AD94" s="2" t="s">
        <v>295</v>
      </c>
    </row>
    <row r="95" spans="1:30" ht="23.25">
      <c r="A95" s="16">
        <v>2</v>
      </c>
      <c r="B95" s="7" t="s">
        <v>79</v>
      </c>
      <c r="C95" s="8" t="s">
        <v>14</v>
      </c>
      <c r="D95" s="9" t="s">
        <v>86</v>
      </c>
      <c r="E95" s="10" t="s">
        <v>87</v>
      </c>
      <c r="F95" s="7"/>
      <c r="G95" s="14">
        <v>89815</v>
      </c>
      <c r="H95" s="49" t="s">
        <v>37</v>
      </c>
      <c r="I95" s="7" t="s">
        <v>37</v>
      </c>
      <c r="J95" s="16">
        <v>5</v>
      </c>
      <c r="K95" s="16">
        <v>1</v>
      </c>
      <c r="L95" s="16"/>
      <c r="M95" s="7" t="s">
        <v>82</v>
      </c>
      <c r="N95" s="7" t="s">
        <v>83</v>
      </c>
      <c r="O95" s="7">
        <v>32</v>
      </c>
      <c r="P95" s="7">
        <v>13</v>
      </c>
      <c r="Q95" s="7"/>
      <c r="R95" s="7"/>
      <c r="S95" s="7" t="s">
        <v>33</v>
      </c>
      <c r="T95" s="7"/>
      <c r="U95" s="7" t="s">
        <v>85</v>
      </c>
      <c r="V95" s="34">
        <v>18720</v>
      </c>
      <c r="W95" s="35">
        <v>0</v>
      </c>
      <c r="X95" s="35">
        <v>0</v>
      </c>
      <c r="Y95" s="35">
        <v>0</v>
      </c>
      <c r="Z95" s="35">
        <v>0</v>
      </c>
      <c r="AA95" s="16" t="s">
        <v>20</v>
      </c>
      <c r="AB95" s="2" t="s">
        <v>295</v>
      </c>
      <c r="AD95" s="2" t="s">
        <v>295</v>
      </c>
    </row>
    <row r="96" spans="1:27" ht="23.25">
      <c r="A96" s="25"/>
      <c r="B96" s="20"/>
      <c r="C96" s="21"/>
      <c r="D96" s="22"/>
      <c r="E96" s="23"/>
      <c r="F96" s="20"/>
      <c r="G96" s="24"/>
      <c r="H96" s="51"/>
      <c r="I96" s="20"/>
      <c r="J96" s="25"/>
      <c r="K96" s="45">
        <f>SUM(K94:K95)</f>
        <v>2</v>
      </c>
      <c r="L96" s="45">
        <f>SUM(L94:L95)</f>
        <v>0</v>
      </c>
      <c r="M96" s="20"/>
      <c r="N96" s="20"/>
      <c r="O96" s="20"/>
      <c r="P96" s="20"/>
      <c r="Q96" s="20"/>
      <c r="R96" s="20"/>
      <c r="S96" s="20"/>
      <c r="T96" s="20"/>
      <c r="U96" s="20"/>
      <c r="V96" s="37">
        <f>SUM(V94:V95)</f>
        <v>37000</v>
      </c>
      <c r="W96" s="37">
        <f>SUM(W94:W95)</f>
        <v>0</v>
      </c>
      <c r="X96" s="37">
        <f>SUM(X94:X95)</f>
        <v>0</v>
      </c>
      <c r="Y96" s="37">
        <f>SUM(Y94:Y95)</f>
        <v>0</v>
      </c>
      <c r="Z96" s="37">
        <f>SUM(Z94:Z95)</f>
        <v>0</v>
      </c>
      <c r="AA96" s="20"/>
    </row>
    <row r="97" spans="1:28" ht="23.25">
      <c r="A97" s="29"/>
      <c r="B97" s="6"/>
      <c r="C97" s="6"/>
      <c r="D97" s="6"/>
      <c r="E97" s="6"/>
      <c r="F97" s="6"/>
      <c r="G97" s="28"/>
      <c r="H97" s="52"/>
      <c r="I97" s="6"/>
      <c r="J97" s="29"/>
      <c r="K97" s="46">
        <f>K10+K14+K20+K25+K33+K37+K44+K49+K54+K59+K62+K66+K72+K88+K93+K96</f>
        <v>64</v>
      </c>
      <c r="L97" s="46">
        <f>L10+L14+L20+L25+L33+L37+L44+L49+L54+L59+L62+L66+L72+L88+L93+L96</f>
        <v>12</v>
      </c>
      <c r="M97" s="6"/>
      <c r="N97" s="6"/>
      <c r="O97" s="6"/>
      <c r="P97" s="6"/>
      <c r="Q97" s="6"/>
      <c r="R97" s="6"/>
      <c r="S97" s="6"/>
      <c r="T97" s="6"/>
      <c r="U97" s="18"/>
      <c r="V97" s="38">
        <f>V10+V14+V20+V25+V33+V37+V44+V49+V54+V59+V62+V66+V72+V88+V93+V96</f>
        <v>1266450</v>
      </c>
      <c r="W97" s="38">
        <f>W10+W14+W20+W25+W33+W37+W44+W49+W54+W59+W62+W66+W72+W88+W93+W96</f>
        <v>10500</v>
      </c>
      <c r="X97" s="38">
        <f>X10+X14+X20+X25+X33+X37+X44+X49+X54+X59+X62+X66+X72+X88+X93+X96</f>
        <v>8000</v>
      </c>
      <c r="Y97" s="38">
        <f>Y10+Y14+Y20+Y25+Y33+Y37+Y44+Y49+Y54+Y59+Y62+Y66+Y72+Y88+Y93+Y96</f>
        <v>0</v>
      </c>
      <c r="Z97" s="38">
        <f>Z10+Z14+Z20+Z25+Z33+Z37+Z44+Z49+Z54+Z59+Z62+Z66+Z72+Z88+Z93+Z96</f>
        <v>0</v>
      </c>
      <c r="AA97" s="5"/>
      <c r="AB97" s="9"/>
    </row>
    <row r="98" spans="1:28" ht="23.25">
      <c r="A98" s="27"/>
      <c r="B98" s="9"/>
      <c r="F98" s="9"/>
      <c r="G98" s="26"/>
      <c r="H98" s="53"/>
      <c r="I98" s="9"/>
      <c r="J98" s="27"/>
      <c r="K98" s="27"/>
      <c r="L98" s="55">
        <f>K97+L97</f>
        <v>76</v>
      </c>
      <c r="M98" s="9"/>
      <c r="N98" s="9"/>
      <c r="O98" s="9"/>
      <c r="P98" s="9"/>
      <c r="Q98" s="9"/>
      <c r="R98" s="9"/>
      <c r="S98" s="9"/>
      <c r="T98" s="9"/>
      <c r="U98" s="9"/>
      <c r="V98" s="39"/>
      <c r="W98" s="40"/>
      <c r="X98" s="40"/>
      <c r="Y98" s="40"/>
      <c r="Z98" s="41">
        <f>V97+W97+X97+Y97+Z97</f>
        <v>1284950</v>
      </c>
      <c r="AA98" s="8"/>
      <c r="AB98" s="9"/>
    </row>
    <row r="107" ht="23.25">
      <c r="W107" s="43">
        <v>1234470</v>
      </c>
    </row>
    <row r="108" ht="23.25">
      <c r="W108" s="43">
        <v>12</v>
      </c>
    </row>
    <row r="109" ht="23.25">
      <c r="W109" s="43">
        <f>W107*W108</f>
        <v>14813640</v>
      </c>
    </row>
    <row r="110" ht="23.25">
      <c r="W110" s="43">
        <f>W109*0.06</f>
        <v>888818.4</v>
      </c>
    </row>
    <row r="111" ht="23.25">
      <c r="W111" s="43">
        <f>SUM(W109:W110)</f>
        <v>15702458.4</v>
      </c>
    </row>
    <row r="113" ht="23.25">
      <c r="W113" s="43">
        <v>9940</v>
      </c>
    </row>
    <row r="114" ht="23.25">
      <c r="W114" s="43">
        <v>47</v>
      </c>
    </row>
    <row r="115" ht="23.25">
      <c r="W115" s="43">
        <f>W113*W114</f>
        <v>467180</v>
      </c>
    </row>
    <row r="116" ht="23.25">
      <c r="W116" s="43">
        <f>W115*12</f>
        <v>5606160</v>
      </c>
    </row>
    <row r="117" ht="23.25">
      <c r="W117" s="43">
        <f>W111+W116</f>
        <v>21308618.4</v>
      </c>
    </row>
  </sheetData>
  <mergeCells count="3">
    <mergeCell ref="C4:E4"/>
    <mergeCell ref="B1:AA1"/>
    <mergeCell ref="B2:AA2"/>
  </mergeCells>
  <printOptions/>
  <pageMargins left="0" right="0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3"/>
  <sheetViews>
    <sheetView workbookViewId="0" topLeftCell="A73">
      <selection activeCell="A89" sqref="A89"/>
    </sheetView>
  </sheetViews>
  <sheetFormatPr defaultColWidth="9.140625" defaultRowHeight="12.75"/>
  <cols>
    <col min="1" max="1" width="6.8515625" style="19" customWidth="1"/>
    <col min="2" max="2" width="17.140625" style="2" customWidth="1"/>
    <col min="3" max="3" width="7.421875" style="9" customWidth="1"/>
    <col min="4" max="4" width="13.140625" style="9" customWidth="1"/>
    <col min="5" max="5" width="17.421875" style="9" customWidth="1"/>
    <col min="6" max="6" width="19.8515625" style="2" hidden="1" customWidth="1"/>
    <col min="7" max="7" width="10.8515625" style="15" bestFit="1" customWidth="1"/>
    <col min="8" max="8" width="21.421875" style="54" bestFit="1" customWidth="1"/>
    <col min="9" max="9" width="20.57421875" style="2" bestFit="1" customWidth="1"/>
    <col min="10" max="10" width="4.57421875" style="19" customWidth="1"/>
    <col min="11" max="11" width="8.00390625" style="19" bestFit="1" customWidth="1"/>
    <col min="12" max="12" width="5.8515625" style="19" bestFit="1" customWidth="1"/>
    <col min="13" max="13" width="17.28125" style="2" customWidth="1"/>
    <col min="14" max="14" width="26.28125" style="2" bestFit="1" customWidth="1"/>
    <col min="15" max="15" width="4.7109375" style="2" bestFit="1" customWidth="1"/>
    <col min="16" max="16" width="9.140625" style="2" customWidth="1"/>
    <col min="17" max="17" width="15.421875" style="2" hidden="1" customWidth="1"/>
    <col min="18" max="18" width="14.7109375" style="2" hidden="1" customWidth="1"/>
    <col min="19" max="19" width="14.140625" style="2" customWidth="1"/>
    <col min="20" max="20" width="18.7109375" style="2" hidden="1" customWidth="1"/>
    <col min="21" max="21" width="32.421875" style="2" customWidth="1"/>
    <col min="22" max="22" width="15.8515625" style="42" customWidth="1"/>
    <col min="23" max="23" width="17.28125" style="43" customWidth="1"/>
    <col min="24" max="24" width="14.7109375" style="43" customWidth="1"/>
    <col min="25" max="25" width="12.7109375" style="43" customWidth="1"/>
    <col min="26" max="26" width="15.421875" style="43" customWidth="1"/>
    <col min="27" max="27" width="14.7109375" style="2" customWidth="1"/>
    <col min="28" max="28" width="10.140625" style="2" customWidth="1"/>
    <col min="29" max="16384" width="9.140625" style="2" customWidth="1"/>
  </cols>
  <sheetData>
    <row r="1" spans="2:27" ht="23.25">
      <c r="B1" s="78" t="s">
        <v>16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2:27" ht="23.25">
      <c r="B2" s="78" t="s">
        <v>17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</row>
    <row r="3" spans="3:27" ht="23.25">
      <c r="C3" s="2"/>
      <c r="D3" s="2"/>
      <c r="E3" s="2"/>
      <c r="F3" s="1"/>
      <c r="G3" s="11"/>
      <c r="H3" s="4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0"/>
      <c r="W3" s="31"/>
      <c r="X3" s="31"/>
      <c r="Y3" s="31"/>
      <c r="Z3" s="31"/>
      <c r="AA3" s="1"/>
    </row>
    <row r="4" spans="1:27" ht="23.25">
      <c r="A4" s="3" t="s">
        <v>21</v>
      </c>
      <c r="B4" s="3" t="s">
        <v>18</v>
      </c>
      <c r="C4" s="76" t="s">
        <v>0</v>
      </c>
      <c r="D4" s="77"/>
      <c r="E4" s="77"/>
      <c r="F4" s="4"/>
      <c r="G4" s="13" t="s">
        <v>26</v>
      </c>
      <c r="H4" s="48" t="s">
        <v>29</v>
      </c>
      <c r="I4" s="3" t="s">
        <v>1</v>
      </c>
      <c r="J4" s="3" t="s">
        <v>12</v>
      </c>
      <c r="K4" s="3" t="s">
        <v>292</v>
      </c>
      <c r="L4" s="3" t="s">
        <v>293</v>
      </c>
      <c r="M4" s="3" t="s">
        <v>2</v>
      </c>
      <c r="N4" s="3" t="s">
        <v>19</v>
      </c>
      <c r="O4" s="3" t="s">
        <v>27</v>
      </c>
      <c r="P4" s="3" t="s">
        <v>28</v>
      </c>
      <c r="Q4" s="3" t="s">
        <v>3</v>
      </c>
      <c r="R4" s="3" t="s">
        <v>5</v>
      </c>
      <c r="S4" s="3" t="s">
        <v>11</v>
      </c>
      <c r="T4" s="3" t="s">
        <v>4</v>
      </c>
      <c r="U4" s="3" t="s">
        <v>7</v>
      </c>
      <c r="V4" s="32" t="s">
        <v>6</v>
      </c>
      <c r="W4" s="33" t="s">
        <v>8</v>
      </c>
      <c r="X4" s="33" t="s">
        <v>252</v>
      </c>
      <c r="Y4" s="33" t="s">
        <v>9</v>
      </c>
      <c r="Z4" s="33" t="s">
        <v>10</v>
      </c>
      <c r="AA4" s="3" t="s">
        <v>13</v>
      </c>
    </row>
    <row r="5" spans="1:27" ht="23.25">
      <c r="A5" s="16">
        <v>1</v>
      </c>
      <c r="B5" s="7" t="s">
        <v>22</v>
      </c>
      <c r="C5" s="8" t="s">
        <v>23</v>
      </c>
      <c r="D5" s="9" t="s">
        <v>24</v>
      </c>
      <c r="E5" s="9" t="s">
        <v>25</v>
      </c>
      <c r="F5" s="17"/>
      <c r="G5" s="14">
        <v>38451</v>
      </c>
      <c r="H5" s="49" t="s">
        <v>30</v>
      </c>
      <c r="I5" s="16" t="s">
        <v>91</v>
      </c>
      <c r="J5" s="16">
        <v>7</v>
      </c>
      <c r="K5" s="16">
        <v>1</v>
      </c>
      <c r="L5" s="16"/>
      <c r="M5" s="50" t="s">
        <v>31</v>
      </c>
      <c r="N5" s="16" t="s">
        <v>32</v>
      </c>
      <c r="O5" s="16">
        <v>56</v>
      </c>
      <c r="P5" s="16">
        <v>32</v>
      </c>
      <c r="Q5" s="16"/>
      <c r="R5" s="16"/>
      <c r="S5" s="16" t="s">
        <v>33</v>
      </c>
      <c r="T5" s="16"/>
      <c r="U5" s="16" t="s">
        <v>34</v>
      </c>
      <c r="V5" s="34">
        <v>33020</v>
      </c>
      <c r="W5" s="35">
        <v>0</v>
      </c>
      <c r="X5" s="35">
        <v>0</v>
      </c>
      <c r="Y5" s="35">
        <v>0</v>
      </c>
      <c r="Z5" s="35">
        <v>0</v>
      </c>
      <c r="AA5" s="16" t="s">
        <v>20</v>
      </c>
    </row>
    <row r="6" spans="1:27" ht="23.25">
      <c r="A6" s="16">
        <v>2</v>
      </c>
      <c r="B6" s="7" t="s">
        <v>22</v>
      </c>
      <c r="C6" s="8" t="s">
        <v>14</v>
      </c>
      <c r="D6" s="9" t="s">
        <v>35</v>
      </c>
      <c r="E6" s="9" t="s">
        <v>36</v>
      </c>
      <c r="F6" s="10"/>
      <c r="G6" s="14">
        <v>38417</v>
      </c>
      <c r="H6" s="49" t="s">
        <v>37</v>
      </c>
      <c r="I6" s="12" t="s">
        <v>37</v>
      </c>
      <c r="J6" s="16">
        <v>7</v>
      </c>
      <c r="K6" s="16">
        <v>1</v>
      </c>
      <c r="L6" s="16"/>
      <c r="M6" s="7" t="s">
        <v>31</v>
      </c>
      <c r="N6" s="7" t="s">
        <v>32</v>
      </c>
      <c r="O6" s="7">
        <v>39</v>
      </c>
      <c r="P6" s="7">
        <v>17</v>
      </c>
      <c r="Q6" s="7"/>
      <c r="R6" s="7"/>
      <c r="S6" s="7" t="s">
        <v>33</v>
      </c>
      <c r="T6" s="7"/>
      <c r="U6" s="7" t="s">
        <v>38</v>
      </c>
      <c r="V6" s="34">
        <v>22860</v>
      </c>
      <c r="W6" s="35">
        <v>0</v>
      </c>
      <c r="X6" s="35">
        <v>0</v>
      </c>
      <c r="Y6" s="35">
        <v>0</v>
      </c>
      <c r="Z6" s="35">
        <v>0</v>
      </c>
      <c r="AA6" s="16" t="s">
        <v>20</v>
      </c>
    </row>
    <row r="7" spans="1:27" ht="23.25">
      <c r="A7" s="16">
        <v>3</v>
      </c>
      <c r="B7" s="7" t="s">
        <v>22</v>
      </c>
      <c r="C7" s="8" t="s">
        <v>23</v>
      </c>
      <c r="D7" s="9" t="s">
        <v>39</v>
      </c>
      <c r="E7" s="9" t="s">
        <v>40</v>
      </c>
      <c r="F7" s="10"/>
      <c r="G7" s="14">
        <v>38419</v>
      </c>
      <c r="H7" s="49" t="s">
        <v>57</v>
      </c>
      <c r="I7" s="12" t="s">
        <v>57</v>
      </c>
      <c r="J7" s="16">
        <v>6</v>
      </c>
      <c r="K7" s="16">
        <v>1</v>
      </c>
      <c r="L7" s="16"/>
      <c r="M7" s="7" t="s">
        <v>31</v>
      </c>
      <c r="N7" s="7" t="s">
        <v>32</v>
      </c>
      <c r="O7" s="7">
        <v>36</v>
      </c>
      <c r="P7" s="7">
        <v>13</v>
      </c>
      <c r="Q7" s="7"/>
      <c r="R7" s="7"/>
      <c r="S7" s="7" t="s">
        <v>33</v>
      </c>
      <c r="T7" s="7"/>
      <c r="U7" s="7" t="s">
        <v>42</v>
      </c>
      <c r="V7" s="34">
        <v>14330</v>
      </c>
      <c r="W7" s="35">
        <v>0</v>
      </c>
      <c r="X7" s="35">
        <v>0</v>
      </c>
      <c r="Y7" s="35">
        <v>0</v>
      </c>
      <c r="Z7" s="35">
        <v>0</v>
      </c>
      <c r="AA7" s="16" t="s">
        <v>20</v>
      </c>
    </row>
    <row r="8" spans="1:27" ht="23.25">
      <c r="A8" s="16">
        <v>4</v>
      </c>
      <c r="B8" s="7" t="s">
        <v>22</v>
      </c>
      <c r="C8" s="8" t="s">
        <v>23</v>
      </c>
      <c r="D8" s="9" t="s">
        <v>43</v>
      </c>
      <c r="E8" s="9" t="s">
        <v>44</v>
      </c>
      <c r="F8" s="10"/>
      <c r="G8" s="14">
        <v>59281</v>
      </c>
      <c r="H8" s="49" t="s">
        <v>58</v>
      </c>
      <c r="I8" s="12" t="s">
        <v>58</v>
      </c>
      <c r="J8" s="16">
        <v>5</v>
      </c>
      <c r="K8" s="16">
        <v>1</v>
      </c>
      <c r="L8" s="16"/>
      <c r="M8" s="7" t="s">
        <v>31</v>
      </c>
      <c r="N8" s="7" t="s">
        <v>32</v>
      </c>
      <c r="O8" s="7">
        <v>40</v>
      </c>
      <c r="P8" s="7">
        <v>12</v>
      </c>
      <c r="Q8" s="7"/>
      <c r="R8" s="7"/>
      <c r="S8" s="7" t="s">
        <v>33</v>
      </c>
      <c r="T8" s="7"/>
      <c r="U8" s="7" t="s">
        <v>45</v>
      </c>
      <c r="V8" s="34">
        <v>12220</v>
      </c>
      <c r="W8" s="35">
        <v>0</v>
      </c>
      <c r="X8" s="35">
        <v>0</v>
      </c>
      <c r="Y8" s="35">
        <v>0</v>
      </c>
      <c r="Z8" s="35">
        <v>0</v>
      </c>
      <c r="AA8" s="16" t="s">
        <v>20</v>
      </c>
    </row>
    <row r="9" spans="1:27" ht="23.25">
      <c r="A9" s="16">
        <v>5</v>
      </c>
      <c r="B9" s="7" t="s">
        <v>22</v>
      </c>
      <c r="C9" s="8" t="s">
        <v>46</v>
      </c>
      <c r="D9" s="9" t="s">
        <v>47</v>
      </c>
      <c r="E9" s="9" t="s">
        <v>48</v>
      </c>
      <c r="F9" s="10"/>
      <c r="G9" s="14">
        <v>9099</v>
      </c>
      <c r="H9" s="49" t="s">
        <v>49</v>
      </c>
      <c r="I9" s="12" t="s">
        <v>49</v>
      </c>
      <c r="J9" s="16" t="s">
        <v>294</v>
      </c>
      <c r="K9" s="16"/>
      <c r="L9" s="16">
        <v>1</v>
      </c>
      <c r="M9" s="7" t="s">
        <v>31</v>
      </c>
      <c r="N9" s="7" t="s">
        <v>32</v>
      </c>
      <c r="O9" s="7" t="s">
        <v>41</v>
      </c>
      <c r="P9" s="7">
        <v>34</v>
      </c>
      <c r="Q9" s="7"/>
      <c r="R9" s="7"/>
      <c r="S9" s="7" t="s">
        <v>33</v>
      </c>
      <c r="T9" s="7"/>
      <c r="U9" s="7" t="s">
        <v>50</v>
      </c>
      <c r="V9" s="34">
        <v>7890</v>
      </c>
      <c r="W9" s="35">
        <v>0</v>
      </c>
      <c r="X9" s="35">
        <v>0</v>
      </c>
      <c r="Y9" s="35">
        <v>0</v>
      </c>
      <c r="Z9" s="35">
        <v>0</v>
      </c>
      <c r="AA9" s="16" t="s">
        <v>20</v>
      </c>
    </row>
    <row r="10" spans="1:27" ht="23.25">
      <c r="A10" s="16"/>
      <c r="B10" s="7"/>
      <c r="C10" s="8"/>
      <c r="F10" s="10"/>
      <c r="G10" s="14"/>
      <c r="H10" s="49"/>
      <c r="I10" s="12"/>
      <c r="J10" s="16"/>
      <c r="K10" s="44">
        <f>SUM(K5:K9)</f>
        <v>4</v>
      </c>
      <c r="L10" s="44">
        <f>SUM(L5:L9)</f>
        <v>1</v>
      </c>
      <c r="M10" s="7"/>
      <c r="N10" s="7"/>
      <c r="O10" s="7"/>
      <c r="P10" s="7"/>
      <c r="Q10" s="7"/>
      <c r="R10" s="7"/>
      <c r="S10" s="7"/>
      <c r="T10" s="7"/>
      <c r="U10" s="7"/>
      <c r="V10" s="36">
        <f>SUM(V5:V9)</f>
        <v>90320</v>
      </c>
      <c r="W10" s="36">
        <f>SUM(W5:W9)</f>
        <v>0</v>
      </c>
      <c r="X10" s="36">
        <f>SUM(X5:X9)</f>
        <v>0</v>
      </c>
      <c r="Y10" s="36">
        <f>SUM(Y5:Y9)</f>
        <v>0</v>
      </c>
      <c r="Z10" s="36">
        <f>SUM(Z5:Z9)</f>
        <v>0</v>
      </c>
      <c r="AA10" s="16"/>
    </row>
    <row r="11" spans="1:27" ht="23.25">
      <c r="A11" s="16">
        <v>1</v>
      </c>
      <c r="B11" s="7" t="s">
        <v>131</v>
      </c>
      <c r="C11" s="8" t="s">
        <v>14</v>
      </c>
      <c r="D11" s="9" t="s">
        <v>132</v>
      </c>
      <c r="E11" s="9" t="s">
        <v>133</v>
      </c>
      <c r="F11" s="10"/>
      <c r="G11" s="14">
        <v>91366</v>
      </c>
      <c r="H11" s="49" t="s">
        <v>57</v>
      </c>
      <c r="I11" s="12" t="s">
        <v>57</v>
      </c>
      <c r="J11" s="16">
        <v>5</v>
      </c>
      <c r="K11" s="16">
        <v>1</v>
      </c>
      <c r="L11" s="16"/>
      <c r="M11" s="7" t="s">
        <v>136</v>
      </c>
      <c r="N11" s="7" t="s">
        <v>137</v>
      </c>
      <c r="O11" s="7">
        <v>29</v>
      </c>
      <c r="P11" s="7">
        <v>9</v>
      </c>
      <c r="Q11" s="7"/>
      <c r="R11" s="7"/>
      <c r="S11" s="7" t="s">
        <v>33</v>
      </c>
      <c r="T11" s="7"/>
      <c r="U11" s="7" t="s">
        <v>84</v>
      </c>
      <c r="V11" s="34">
        <v>11930</v>
      </c>
      <c r="W11" s="35">
        <v>0</v>
      </c>
      <c r="X11" s="35">
        <v>0</v>
      </c>
      <c r="Y11" s="35">
        <v>0</v>
      </c>
      <c r="Z11" s="35">
        <v>0</v>
      </c>
      <c r="AA11" s="16" t="s">
        <v>20</v>
      </c>
    </row>
    <row r="12" spans="1:27" ht="23.25">
      <c r="A12" s="16">
        <v>2</v>
      </c>
      <c r="B12" s="7" t="s">
        <v>131</v>
      </c>
      <c r="C12" s="8" t="s">
        <v>23</v>
      </c>
      <c r="D12" s="9" t="s">
        <v>134</v>
      </c>
      <c r="E12" s="9" t="s">
        <v>135</v>
      </c>
      <c r="F12" s="10"/>
      <c r="G12" s="14">
        <v>91389</v>
      </c>
      <c r="H12" s="49" t="s">
        <v>37</v>
      </c>
      <c r="I12" s="12" t="s">
        <v>37</v>
      </c>
      <c r="J12" s="16">
        <v>7</v>
      </c>
      <c r="K12" s="16">
        <v>1</v>
      </c>
      <c r="L12" s="16"/>
      <c r="M12" s="7" t="s">
        <v>136</v>
      </c>
      <c r="N12" s="7" t="s">
        <v>137</v>
      </c>
      <c r="O12" s="7">
        <v>43</v>
      </c>
      <c r="P12" s="7">
        <v>23</v>
      </c>
      <c r="Q12" s="7"/>
      <c r="R12" s="7"/>
      <c r="S12" s="7" t="s">
        <v>33</v>
      </c>
      <c r="T12" s="7"/>
      <c r="U12" s="7" t="s">
        <v>107</v>
      </c>
      <c r="V12" s="34">
        <v>23320</v>
      </c>
      <c r="W12" s="35">
        <v>0</v>
      </c>
      <c r="X12" s="35">
        <v>0</v>
      </c>
      <c r="Y12" s="35">
        <v>0</v>
      </c>
      <c r="Z12" s="35">
        <v>0</v>
      </c>
      <c r="AA12" s="16" t="s">
        <v>20</v>
      </c>
    </row>
    <row r="13" spans="1:27" ht="23.25">
      <c r="A13" s="16">
        <v>3</v>
      </c>
      <c r="B13" s="7" t="s">
        <v>131</v>
      </c>
      <c r="C13" s="8" t="s">
        <v>14</v>
      </c>
      <c r="D13" s="9" t="s">
        <v>138</v>
      </c>
      <c r="E13" s="10" t="s">
        <v>135</v>
      </c>
      <c r="F13" s="7"/>
      <c r="G13" s="14">
        <v>91367</v>
      </c>
      <c r="H13" s="49" t="s">
        <v>30</v>
      </c>
      <c r="I13" s="7" t="s">
        <v>91</v>
      </c>
      <c r="J13" s="16">
        <v>6</v>
      </c>
      <c r="K13" s="16">
        <v>1</v>
      </c>
      <c r="L13" s="16"/>
      <c r="M13" s="7" t="s">
        <v>136</v>
      </c>
      <c r="N13" s="7" t="s">
        <v>139</v>
      </c>
      <c r="O13" s="7">
        <v>45</v>
      </c>
      <c r="P13" s="7">
        <v>25</v>
      </c>
      <c r="Q13" s="7"/>
      <c r="R13" s="7"/>
      <c r="S13" s="7" t="s">
        <v>33</v>
      </c>
      <c r="T13" s="7"/>
      <c r="U13" s="7" t="s">
        <v>140</v>
      </c>
      <c r="V13" s="34">
        <v>24870</v>
      </c>
      <c r="W13" s="35">
        <v>0</v>
      </c>
      <c r="X13" s="35">
        <v>0</v>
      </c>
      <c r="Y13" s="35">
        <v>0</v>
      </c>
      <c r="Z13" s="35">
        <v>0</v>
      </c>
      <c r="AA13" s="16" t="s">
        <v>20</v>
      </c>
    </row>
    <row r="14" spans="1:27" ht="23.25">
      <c r="A14" s="16"/>
      <c r="B14" s="7"/>
      <c r="C14" s="8"/>
      <c r="E14" s="10"/>
      <c r="F14" s="7"/>
      <c r="G14" s="14"/>
      <c r="H14" s="49"/>
      <c r="I14" s="7"/>
      <c r="J14" s="16"/>
      <c r="K14" s="44">
        <f>SUM(K11:K13)</f>
        <v>3</v>
      </c>
      <c r="L14" s="44">
        <f>SUM(L11:L13)</f>
        <v>0</v>
      </c>
      <c r="M14" s="7"/>
      <c r="N14" s="7"/>
      <c r="O14" s="7"/>
      <c r="P14" s="7"/>
      <c r="Q14" s="7"/>
      <c r="R14" s="7"/>
      <c r="S14" s="7"/>
      <c r="T14" s="7"/>
      <c r="U14" s="7"/>
      <c r="V14" s="36">
        <f>SUM(V11:V13)</f>
        <v>60120</v>
      </c>
      <c r="W14" s="36">
        <f>SUM(W11:W13)</f>
        <v>0</v>
      </c>
      <c r="X14" s="36">
        <f>SUM(X11:X13)</f>
        <v>0</v>
      </c>
      <c r="Y14" s="36">
        <f>SUM(Y11:Y13)</f>
        <v>0</v>
      </c>
      <c r="Z14" s="36">
        <f>SUM(Z11:Z13)</f>
        <v>0</v>
      </c>
      <c r="AA14" s="16"/>
    </row>
    <row r="15" spans="1:28" ht="23.25">
      <c r="A15" s="16">
        <v>1</v>
      </c>
      <c r="B15" s="7" t="s">
        <v>100</v>
      </c>
      <c r="C15" s="8" t="s">
        <v>23</v>
      </c>
      <c r="D15" s="9" t="s">
        <v>101</v>
      </c>
      <c r="E15" s="10" t="s">
        <v>102</v>
      </c>
      <c r="F15" s="7"/>
      <c r="G15" s="14">
        <v>27724</v>
      </c>
      <c r="H15" s="49" t="s">
        <v>30</v>
      </c>
      <c r="I15" s="7" t="s">
        <v>91</v>
      </c>
      <c r="J15" s="16">
        <v>6</v>
      </c>
      <c r="K15" s="16">
        <v>1</v>
      </c>
      <c r="L15" s="16"/>
      <c r="M15" s="7" t="s">
        <v>105</v>
      </c>
      <c r="N15" s="7" t="s">
        <v>106</v>
      </c>
      <c r="O15" s="7">
        <v>51</v>
      </c>
      <c r="P15" s="7">
        <v>30</v>
      </c>
      <c r="Q15" s="7"/>
      <c r="R15" s="7"/>
      <c r="S15" s="7" t="s">
        <v>33</v>
      </c>
      <c r="T15" s="7"/>
      <c r="U15" s="7" t="s">
        <v>107</v>
      </c>
      <c r="V15" s="34">
        <v>27500</v>
      </c>
      <c r="W15" s="35">
        <v>0</v>
      </c>
      <c r="X15" s="35">
        <v>0</v>
      </c>
      <c r="Y15" s="35">
        <v>0</v>
      </c>
      <c r="Z15" s="35">
        <v>0</v>
      </c>
      <c r="AA15" s="16" t="s">
        <v>20</v>
      </c>
      <c r="AB15" s="2" t="s">
        <v>295</v>
      </c>
    </row>
    <row r="16" spans="1:28" ht="23.25">
      <c r="A16" s="16">
        <v>2</v>
      </c>
      <c r="B16" s="7" t="s">
        <v>100</v>
      </c>
      <c r="C16" s="8" t="s">
        <v>14</v>
      </c>
      <c r="D16" s="9" t="s">
        <v>109</v>
      </c>
      <c r="E16" s="10" t="s">
        <v>110</v>
      </c>
      <c r="F16" s="7"/>
      <c r="G16" s="14">
        <v>27725</v>
      </c>
      <c r="H16" s="49" t="s">
        <v>37</v>
      </c>
      <c r="I16" s="12" t="s">
        <v>37</v>
      </c>
      <c r="J16" s="16">
        <v>5</v>
      </c>
      <c r="K16" s="16">
        <v>1</v>
      </c>
      <c r="L16" s="16"/>
      <c r="M16" s="7" t="s">
        <v>105</v>
      </c>
      <c r="N16" s="7" t="s">
        <v>106</v>
      </c>
      <c r="O16" s="7">
        <v>44</v>
      </c>
      <c r="P16" s="7">
        <v>22</v>
      </c>
      <c r="Q16" s="7"/>
      <c r="R16" s="7"/>
      <c r="S16" s="7" t="s">
        <v>33</v>
      </c>
      <c r="T16" s="7"/>
      <c r="U16" s="7" t="s">
        <v>85</v>
      </c>
      <c r="V16" s="34">
        <v>21520</v>
      </c>
      <c r="W16" s="35">
        <v>0</v>
      </c>
      <c r="X16" s="35">
        <v>0</v>
      </c>
      <c r="Y16" s="35">
        <v>0</v>
      </c>
      <c r="Z16" s="35">
        <v>0</v>
      </c>
      <c r="AA16" s="16" t="s">
        <v>20</v>
      </c>
      <c r="AB16" s="2" t="s">
        <v>295</v>
      </c>
    </row>
    <row r="17" spans="1:28" ht="23.25">
      <c r="A17" s="16">
        <v>3</v>
      </c>
      <c r="B17" s="7" t="s">
        <v>100</v>
      </c>
      <c r="C17" s="8" t="s">
        <v>14</v>
      </c>
      <c r="D17" s="9" t="s">
        <v>111</v>
      </c>
      <c r="E17" s="10" t="s">
        <v>112</v>
      </c>
      <c r="F17" s="7"/>
      <c r="G17" s="14">
        <v>145874</v>
      </c>
      <c r="H17" s="49" t="s">
        <v>103</v>
      </c>
      <c r="I17" s="12" t="s">
        <v>103</v>
      </c>
      <c r="J17" s="16">
        <v>5</v>
      </c>
      <c r="K17" s="16">
        <v>1</v>
      </c>
      <c r="L17" s="16"/>
      <c r="M17" s="7" t="s">
        <v>105</v>
      </c>
      <c r="N17" s="7" t="s">
        <v>106</v>
      </c>
      <c r="O17" s="7">
        <v>29</v>
      </c>
      <c r="P17" s="7">
        <v>3</v>
      </c>
      <c r="Q17" s="7"/>
      <c r="R17" s="7"/>
      <c r="S17" s="7" t="s">
        <v>33</v>
      </c>
      <c r="T17" s="7"/>
      <c r="U17" s="7" t="s">
        <v>108</v>
      </c>
      <c r="V17" s="34">
        <v>11650</v>
      </c>
      <c r="W17" s="35">
        <v>0</v>
      </c>
      <c r="X17" s="35">
        <v>0</v>
      </c>
      <c r="Y17" s="35">
        <v>0</v>
      </c>
      <c r="Z17" s="35">
        <v>0</v>
      </c>
      <c r="AA17" s="16" t="s">
        <v>20</v>
      </c>
      <c r="AB17" s="2" t="s">
        <v>295</v>
      </c>
    </row>
    <row r="18" spans="1:28" ht="23.25">
      <c r="A18" s="16">
        <v>4</v>
      </c>
      <c r="B18" s="7" t="s">
        <v>100</v>
      </c>
      <c r="C18" s="8" t="s">
        <v>23</v>
      </c>
      <c r="D18" s="9" t="s">
        <v>113</v>
      </c>
      <c r="E18" s="10" t="s">
        <v>114</v>
      </c>
      <c r="F18" s="7"/>
      <c r="G18" s="14">
        <v>27129</v>
      </c>
      <c r="H18" s="49" t="s">
        <v>103</v>
      </c>
      <c r="I18" s="12" t="s">
        <v>104</v>
      </c>
      <c r="J18" s="16" t="s">
        <v>158</v>
      </c>
      <c r="K18" s="16">
        <v>1</v>
      </c>
      <c r="L18" s="16"/>
      <c r="M18" s="7" t="s">
        <v>105</v>
      </c>
      <c r="N18" s="7" t="s">
        <v>106</v>
      </c>
      <c r="O18" s="7">
        <v>40</v>
      </c>
      <c r="P18" s="7">
        <v>20</v>
      </c>
      <c r="Q18" s="7"/>
      <c r="R18" s="7"/>
      <c r="S18" s="7" t="s">
        <v>33</v>
      </c>
      <c r="T18" s="7"/>
      <c r="U18" s="7" t="s">
        <v>108</v>
      </c>
      <c r="V18" s="34">
        <v>23320</v>
      </c>
      <c r="W18" s="35">
        <v>3500</v>
      </c>
      <c r="X18" s="35">
        <v>1500</v>
      </c>
      <c r="Y18" s="35">
        <v>0</v>
      </c>
      <c r="Z18" s="35">
        <v>0</v>
      </c>
      <c r="AA18" s="16" t="s">
        <v>20</v>
      </c>
      <c r="AB18" s="2" t="s">
        <v>295</v>
      </c>
    </row>
    <row r="19" spans="1:28" ht="23.25">
      <c r="A19" s="16">
        <v>5</v>
      </c>
      <c r="B19" s="7" t="s">
        <v>100</v>
      </c>
      <c r="C19" s="8" t="s">
        <v>46</v>
      </c>
      <c r="D19" s="9" t="s">
        <v>115</v>
      </c>
      <c r="E19" s="10" t="s">
        <v>116</v>
      </c>
      <c r="F19" s="7"/>
      <c r="G19" s="14">
        <v>145997</v>
      </c>
      <c r="H19" s="49" t="s">
        <v>37</v>
      </c>
      <c r="I19" s="12" t="s">
        <v>37</v>
      </c>
      <c r="J19" s="16">
        <v>5</v>
      </c>
      <c r="K19" s="16">
        <v>1</v>
      </c>
      <c r="L19" s="16"/>
      <c r="M19" s="7" t="s">
        <v>105</v>
      </c>
      <c r="N19" s="7" t="s">
        <v>106</v>
      </c>
      <c r="O19" s="7">
        <v>29</v>
      </c>
      <c r="P19" s="7">
        <v>9</v>
      </c>
      <c r="Q19" s="7"/>
      <c r="R19" s="7"/>
      <c r="S19" s="7" t="s">
        <v>33</v>
      </c>
      <c r="T19" s="7"/>
      <c r="U19" s="7" t="s">
        <v>85</v>
      </c>
      <c r="V19" s="34">
        <v>12530</v>
      </c>
      <c r="W19" s="35">
        <v>0</v>
      </c>
      <c r="X19" s="35">
        <v>0</v>
      </c>
      <c r="Y19" s="35">
        <v>0</v>
      </c>
      <c r="Z19" s="35">
        <v>0</v>
      </c>
      <c r="AA19" s="16" t="s">
        <v>20</v>
      </c>
      <c r="AB19" s="2" t="s">
        <v>295</v>
      </c>
    </row>
    <row r="20" spans="1:27" ht="23.25">
      <c r="A20" s="16"/>
      <c r="B20" s="7"/>
      <c r="C20" s="8"/>
      <c r="E20" s="10"/>
      <c r="F20" s="7"/>
      <c r="G20" s="14"/>
      <c r="H20" s="49"/>
      <c r="I20" s="12"/>
      <c r="J20" s="16"/>
      <c r="K20" s="44">
        <f>SUM(K15:K19)</f>
        <v>5</v>
      </c>
      <c r="L20" s="44">
        <f>SUM(L15:L19)</f>
        <v>0</v>
      </c>
      <c r="M20" s="7"/>
      <c r="N20" s="7"/>
      <c r="O20" s="7"/>
      <c r="P20" s="7"/>
      <c r="Q20" s="7"/>
      <c r="R20" s="7"/>
      <c r="S20" s="7"/>
      <c r="T20" s="7"/>
      <c r="U20" s="7"/>
      <c r="V20" s="36">
        <f>SUM(V15:V19)</f>
        <v>96520</v>
      </c>
      <c r="W20" s="36">
        <f>SUM(W15:W19)</f>
        <v>3500</v>
      </c>
      <c r="X20" s="36">
        <f>SUM(X15:X19)</f>
        <v>1500</v>
      </c>
      <c r="Y20" s="36">
        <f>SUM(Y15:Y19)</f>
        <v>0</v>
      </c>
      <c r="Z20" s="36">
        <f>SUM(Z15:Z19)</f>
        <v>0</v>
      </c>
      <c r="AA20" s="16"/>
    </row>
    <row r="21" spans="1:27" ht="23.25">
      <c r="A21" s="16">
        <v>1</v>
      </c>
      <c r="B21" s="7" t="s">
        <v>88</v>
      </c>
      <c r="C21" s="8" t="s">
        <v>23</v>
      </c>
      <c r="D21" s="9" t="s">
        <v>89</v>
      </c>
      <c r="E21" s="10" t="s">
        <v>90</v>
      </c>
      <c r="F21" s="7"/>
      <c r="G21" s="14">
        <v>92608</v>
      </c>
      <c r="H21" s="49" t="s">
        <v>30</v>
      </c>
      <c r="I21" s="7" t="s">
        <v>91</v>
      </c>
      <c r="J21" s="16">
        <v>6</v>
      </c>
      <c r="K21" s="16">
        <v>1</v>
      </c>
      <c r="L21" s="16"/>
      <c r="M21" s="7" t="s">
        <v>92</v>
      </c>
      <c r="N21" s="7" t="s">
        <v>93</v>
      </c>
      <c r="O21" s="7">
        <v>42</v>
      </c>
      <c r="P21" s="7"/>
      <c r="Q21" s="7"/>
      <c r="R21" s="7"/>
      <c r="S21" s="7" t="s">
        <v>33</v>
      </c>
      <c r="T21" s="7"/>
      <c r="U21" s="7" t="s">
        <v>56</v>
      </c>
      <c r="V21" s="34">
        <v>21820</v>
      </c>
      <c r="W21" s="35">
        <v>0</v>
      </c>
      <c r="X21" s="35">
        <v>0</v>
      </c>
      <c r="Y21" s="35">
        <v>0</v>
      </c>
      <c r="Z21" s="35">
        <v>0</v>
      </c>
      <c r="AA21" s="16" t="s">
        <v>20</v>
      </c>
    </row>
    <row r="22" spans="1:27" ht="23.25">
      <c r="A22" s="16">
        <v>2</v>
      </c>
      <c r="B22" s="7" t="s">
        <v>88</v>
      </c>
      <c r="C22" s="8" t="s">
        <v>14</v>
      </c>
      <c r="D22" s="9" t="s">
        <v>94</v>
      </c>
      <c r="E22" s="10" t="s">
        <v>95</v>
      </c>
      <c r="F22" s="7"/>
      <c r="G22" s="14">
        <v>92707</v>
      </c>
      <c r="H22" s="49" t="s">
        <v>37</v>
      </c>
      <c r="I22" s="12" t="s">
        <v>37</v>
      </c>
      <c r="J22" s="16">
        <v>7</v>
      </c>
      <c r="K22" s="16">
        <v>1</v>
      </c>
      <c r="L22" s="16"/>
      <c r="M22" s="7" t="s">
        <v>92</v>
      </c>
      <c r="N22" s="7" t="s">
        <v>93</v>
      </c>
      <c r="O22" s="7">
        <v>37</v>
      </c>
      <c r="P22" s="7"/>
      <c r="Q22" s="7"/>
      <c r="R22" s="7"/>
      <c r="S22" s="7" t="s">
        <v>33</v>
      </c>
      <c r="T22" s="7"/>
      <c r="U22" s="7" t="s">
        <v>56</v>
      </c>
      <c r="V22" s="34">
        <v>21980</v>
      </c>
      <c r="W22" s="35">
        <v>0</v>
      </c>
      <c r="X22" s="35">
        <v>0</v>
      </c>
      <c r="Y22" s="35">
        <v>0</v>
      </c>
      <c r="Z22" s="35">
        <v>0</v>
      </c>
      <c r="AA22" s="16" t="s">
        <v>20</v>
      </c>
    </row>
    <row r="23" spans="1:27" ht="23.25">
      <c r="A23" s="16">
        <v>3</v>
      </c>
      <c r="B23" s="7" t="s">
        <v>88</v>
      </c>
      <c r="C23" s="8" t="s">
        <v>14</v>
      </c>
      <c r="D23" s="9" t="s">
        <v>96</v>
      </c>
      <c r="E23" s="10" t="s">
        <v>97</v>
      </c>
      <c r="F23" s="7"/>
      <c r="G23" s="14">
        <v>92611</v>
      </c>
      <c r="H23" s="49" t="s">
        <v>57</v>
      </c>
      <c r="I23" s="12" t="s">
        <v>57</v>
      </c>
      <c r="J23" s="16">
        <v>6</v>
      </c>
      <c r="K23" s="16">
        <v>1</v>
      </c>
      <c r="L23" s="16"/>
      <c r="M23" s="7" t="s">
        <v>92</v>
      </c>
      <c r="N23" s="7" t="s">
        <v>93</v>
      </c>
      <c r="O23" s="7">
        <v>33</v>
      </c>
      <c r="P23" s="7"/>
      <c r="Q23" s="7"/>
      <c r="R23" s="7"/>
      <c r="S23" s="7" t="s">
        <v>33</v>
      </c>
      <c r="T23" s="7"/>
      <c r="U23" s="7" t="s">
        <v>56</v>
      </c>
      <c r="V23" s="34">
        <v>16480</v>
      </c>
      <c r="W23" s="35">
        <v>0</v>
      </c>
      <c r="X23" s="35">
        <v>0</v>
      </c>
      <c r="Y23" s="35">
        <v>0</v>
      </c>
      <c r="Z23" s="35">
        <v>0</v>
      </c>
      <c r="AA23" s="16" t="s">
        <v>20</v>
      </c>
    </row>
    <row r="24" spans="1:27" ht="23.25">
      <c r="A24" s="16">
        <v>4</v>
      </c>
      <c r="B24" s="7" t="s">
        <v>88</v>
      </c>
      <c r="C24" s="8" t="s">
        <v>23</v>
      </c>
      <c r="D24" s="9" t="s">
        <v>98</v>
      </c>
      <c r="E24" s="10" t="s">
        <v>99</v>
      </c>
      <c r="F24" s="7"/>
      <c r="G24" s="14">
        <v>92604</v>
      </c>
      <c r="H24" s="49" t="s">
        <v>57</v>
      </c>
      <c r="I24" s="12" t="s">
        <v>57</v>
      </c>
      <c r="J24" s="16">
        <v>6</v>
      </c>
      <c r="K24" s="16">
        <v>1</v>
      </c>
      <c r="L24" s="16"/>
      <c r="M24" s="7" t="s">
        <v>92</v>
      </c>
      <c r="N24" s="7" t="s">
        <v>93</v>
      </c>
      <c r="O24" s="7">
        <v>57</v>
      </c>
      <c r="P24" s="7"/>
      <c r="Q24" s="7"/>
      <c r="R24" s="7"/>
      <c r="S24" s="7" t="s">
        <v>33</v>
      </c>
      <c r="T24" s="7"/>
      <c r="U24" s="7" t="s">
        <v>56</v>
      </c>
      <c r="V24" s="34">
        <v>23110</v>
      </c>
      <c r="W24" s="35">
        <v>0</v>
      </c>
      <c r="X24" s="35">
        <v>0</v>
      </c>
      <c r="Y24" s="35">
        <v>0</v>
      </c>
      <c r="Z24" s="35">
        <v>0</v>
      </c>
      <c r="AA24" s="16" t="s">
        <v>20</v>
      </c>
    </row>
    <row r="25" spans="1:27" ht="23.25">
      <c r="A25" s="16"/>
      <c r="B25" s="7"/>
      <c r="C25" s="8"/>
      <c r="E25" s="10"/>
      <c r="F25" s="7"/>
      <c r="G25" s="14"/>
      <c r="H25" s="49"/>
      <c r="I25" s="12"/>
      <c r="J25" s="16"/>
      <c r="K25" s="44">
        <f>SUM(K21:K24)</f>
        <v>4</v>
      </c>
      <c r="L25" s="44">
        <f>SUM(L21:L24)</f>
        <v>0</v>
      </c>
      <c r="M25" s="7"/>
      <c r="N25" s="7"/>
      <c r="O25" s="7"/>
      <c r="P25" s="7"/>
      <c r="Q25" s="7"/>
      <c r="R25" s="7"/>
      <c r="S25" s="7"/>
      <c r="T25" s="7"/>
      <c r="U25" s="7"/>
      <c r="V25" s="36">
        <f>SUM(V21:V24)</f>
        <v>83390</v>
      </c>
      <c r="W25" s="36">
        <f>SUM(W21:W24)</f>
        <v>0</v>
      </c>
      <c r="X25" s="36">
        <f>SUM(X21:X24)</f>
        <v>0</v>
      </c>
      <c r="Y25" s="36">
        <f>SUM(Y21:Y24)</f>
        <v>0</v>
      </c>
      <c r="Z25" s="36">
        <f>SUM(Z21:Z24)</f>
        <v>0</v>
      </c>
      <c r="AA25" s="16"/>
    </row>
    <row r="26" spans="1:27" ht="23.25">
      <c r="A26" s="16">
        <v>1</v>
      </c>
      <c r="B26" s="7" t="s">
        <v>259</v>
      </c>
      <c r="C26" s="8" t="s">
        <v>23</v>
      </c>
      <c r="D26" s="9" t="s">
        <v>260</v>
      </c>
      <c r="E26" s="10" t="s">
        <v>261</v>
      </c>
      <c r="F26" s="7"/>
      <c r="G26" s="14">
        <v>119574</v>
      </c>
      <c r="H26" s="49" t="s">
        <v>30</v>
      </c>
      <c r="I26" s="7" t="s">
        <v>91</v>
      </c>
      <c r="J26" s="16">
        <v>6</v>
      </c>
      <c r="K26" s="16">
        <v>1</v>
      </c>
      <c r="L26" s="16"/>
      <c r="M26" s="7" t="s">
        <v>262</v>
      </c>
      <c r="N26" s="7" t="s">
        <v>263</v>
      </c>
      <c r="O26" s="7">
        <v>42</v>
      </c>
      <c r="P26" s="7">
        <v>21</v>
      </c>
      <c r="Q26" s="7"/>
      <c r="R26" s="7"/>
      <c r="S26" s="7" t="s">
        <v>268</v>
      </c>
      <c r="T26" s="7"/>
      <c r="U26" s="7" t="s">
        <v>85</v>
      </c>
      <c r="V26" s="34">
        <v>26180</v>
      </c>
      <c r="W26" s="35">
        <v>0</v>
      </c>
      <c r="X26" s="35">
        <v>0</v>
      </c>
      <c r="Y26" s="35">
        <v>0</v>
      </c>
      <c r="Z26" s="35">
        <v>0</v>
      </c>
      <c r="AA26" s="16" t="s">
        <v>20</v>
      </c>
    </row>
    <row r="27" spans="1:27" ht="23.25">
      <c r="A27" s="16">
        <v>2</v>
      </c>
      <c r="B27" s="7" t="s">
        <v>259</v>
      </c>
      <c r="C27" s="8" t="s">
        <v>14</v>
      </c>
      <c r="D27" s="9" t="s">
        <v>276</v>
      </c>
      <c r="E27" s="10" t="s">
        <v>277</v>
      </c>
      <c r="F27" s="7"/>
      <c r="G27" s="14">
        <v>119577</v>
      </c>
      <c r="H27" s="49" t="s">
        <v>37</v>
      </c>
      <c r="I27" s="12" t="s">
        <v>37</v>
      </c>
      <c r="J27" s="16">
        <v>5</v>
      </c>
      <c r="K27" s="16">
        <v>1</v>
      </c>
      <c r="L27" s="16"/>
      <c r="M27" s="7" t="s">
        <v>262</v>
      </c>
      <c r="N27" s="7" t="s">
        <v>263</v>
      </c>
      <c r="O27" s="7">
        <v>31</v>
      </c>
      <c r="P27" s="7">
        <v>11</v>
      </c>
      <c r="Q27" s="7"/>
      <c r="R27" s="7"/>
      <c r="S27" s="7" t="s">
        <v>269</v>
      </c>
      <c r="T27" s="7"/>
      <c r="U27" s="7" t="s">
        <v>85</v>
      </c>
      <c r="V27" s="34">
        <v>13400</v>
      </c>
      <c r="W27" s="35">
        <v>0</v>
      </c>
      <c r="X27" s="35">
        <v>0</v>
      </c>
      <c r="Y27" s="35">
        <v>0</v>
      </c>
      <c r="Z27" s="35">
        <v>0</v>
      </c>
      <c r="AA27" s="16" t="s">
        <v>20</v>
      </c>
    </row>
    <row r="28" spans="1:27" ht="23.25">
      <c r="A28" s="16">
        <v>3</v>
      </c>
      <c r="B28" s="7" t="s">
        <v>259</v>
      </c>
      <c r="C28" s="8" t="s">
        <v>23</v>
      </c>
      <c r="D28" s="9" t="s">
        <v>278</v>
      </c>
      <c r="E28" s="10" t="s">
        <v>279</v>
      </c>
      <c r="F28" s="7"/>
      <c r="G28" s="14">
        <v>120419</v>
      </c>
      <c r="H28" s="49" t="s">
        <v>103</v>
      </c>
      <c r="I28" s="12" t="s">
        <v>103</v>
      </c>
      <c r="J28" s="16">
        <v>5</v>
      </c>
      <c r="K28" s="16">
        <v>1</v>
      </c>
      <c r="L28" s="16"/>
      <c r="M28" s="7" t="s">
        <v>262</v>
      </c>
      <c r="N28" s="7" t="s">
        <v>263</v>
      </c>
      <c r="O28" s="7">
        <v>39</v>
      </c>
      <c r="P28" s="7">
        <v>17</v>
      </c>
      <c r="Q28" s="7"/>
      <c r="R28" s="7"/>
      <c r="S28" s="7" t="s">
        <v>270</v>
      </c>
      <c r="T28" s="7"/>
      <c r="U28" s="7" t="s">
        <v>108</v>
      </c>
      <c r="V28" s="34">
        <v>17700</v>
      </c>
      <c r="W28" s="35">
        <v>0</v>
      </c>
      <c r="X28" s="35">
        <v>0</v>
      </c>
      <c r="Y28" s="35">
        <v>0</v>
      </c>
      <c r="Z28" s="35">
        <v>0</v>
      </c>
      <c r="AA28" s="16" t="s">
        <v>20</v>
      </c>
    </row>
    <row r="29" spans="1:27" ht="23.25">
      <c r="A29" s="16">
        <v>4</v>
      </c>
      <c r="B29" s="7" t="s">
        <v>259</v>
      </c>
      <c r="C29" s="8" t="s">
        <v>23</v>
      </c>
      <c r="D29" s="9" t="s">
        <v>280</v>
      </c>
      <c r="E29" s="10" t="s">
        <v>281</v>
      </c>
      <c r="F29" s="7"/>
      <c r="G29" s="14">
        <v>28728</v>
      </c>
      <c r="H29" s="49" t="s">
        <v>282</v>
      </c>
      <c r="I29" s="12" t="s">
        <v>282</v>
      </c>
      <c r="J29" s="16" t="s">
        <v>294</v>
      </c>
      <c r="K29" s="16"/>
      <c r="L29" s="16">
        <v>1</v>
      </c>
      <c r="M29" s="7" t="s">
        <v>262</v>
      </c>
      <c r="N29" s="7" t="s">
        <v>263</v>
      </c>
      <c r="O29" s="7">
        <v>49</v>
      </c>
      <c r="P29" s="7">
        <v>28</v>
      </c>
      <c r="Q29" s="7"/>
      <c r="R29" s="7"/>
      <c r="S29" s="7" t="s">
        <v>271</v>
      </c>
      <c r="T29" s="7"/>
      <c r="U29" s="7" t="s">
        <v>275</v>
      </c>
      <c r="V29" s="34">
        <v>15260</v>
      </c>
      <c r="W29" s="35">
        <v>0</v>
      </c>
      <c r="X29" s="35">
        <v>0</v>
      </c>
      <c r="Y29" s="35">
        <v>0</v>
      </c>
      <c r="Z29" s="35">
        <v>0</v>
      </c>
      <c r="AA29" s="16" t="s">
        <v>20</v>
      </c>
    </row>
    <row r="30" spans="1:27" ht="23.25">
      <c r="A30" s="16">
        <v>5</v>
      </c>
      <c r="B30" s="7" t="s">
        <v>259</v>
      </c>
      <c r="C30" s="8" t="s">
        <v>14</v>
      </c>
      <c r="D30" s="9" t="s">
        <v>283</v>
      </c>
      <c r="E30" s="10" t="s">
        <v>284</v>
      </c>
      <c r="F30" s="7"/>
      <c r="G30" s="14">
        <v>119571</v>
      </c>
      <c r="H30" s="49" t="s">
        <v>30</v>
      </c>
      <c r="I30" s="7" t="s">
        <v>91</v>
      </c>
      <c r="J30" s="16">
        <v>7</v>
      </c>
      <c r="K30" s="16">
        <v>1</v>
      </c>
      <c r="L30" s="16"/>
      <c r="M30" s="7" t="s">
        <v>262</v>
      </c>
      <c r="N30" s="7" t="s">
        <v>289</v>
      </c>
      <c r="O30" s="7">
        <v>59</v>
      </c>
      <c r="P30" s="7">
        <v>35</v>
      </c>
      <c r="Q30" s="7"/>
      <c r="R30" s="7"/>
      <c r="S30" s="7" t="s">
        <v>272</v>
      </c>
      <c r="T30" s="7"/>
      <c r="U30" s="7" t="s">
        <v>290</v>
      </c>
      <c r="V30" s="34">
        <v>30900</v>
      </c>
      <c r="W30" s="35">
        <v>0</v>
      </c>
      <c r="X30" s="35">
        <v>0</v>
      </c>
      <c r="Y30" s="35">
        <v>0</v>
      </c>
      <c r="Z30" s="35">
        <v>0</v>
      </c>
      <c r="AA30" s="16" t="s">
        <v>20</v>
      </c>
    </row>
    <row r="31" spans="1:27" ht="23.25">
      <c r="A31" s="16">
        <v>6</v>
      </c>
      <c r="B31" s="7" t="s">
        <v>259</v>
      </c>
      <c r="C31" s="8" t="s">
        <v>46</v>
      </c>
      <c r="D31" s="9" t="s">
        <v>285</v>
      </c>
      <c r="E31" s="10" t="s">
        <v>286</v>
      </c>
      <c r="F31" s="7"/>
      <c r="G31" s="14">
        <v>119573</v>
      </c>
      <c r="H31" s="49" t="s">
        <v>57</v>
      </c>
      <c r="I31" s="12" t="s">
        <v>57</v>
      </c>
      <c r="J31" s="16">
        <v>5</v>
      </c>
      <c r="K31" s="16">
        <v>1</v>
      </c>
      <c r="L31" s="16"/>
      <c r="M31" s="7" t="s">
        <v>262</v>
      </c>
      <c r="N31" s="7" t="s">
        <v>289</v>
      </c>
      <c r="O31" s="7">
        <v>32</v>
      </c>
      <c r="P31" s="7">
        <v>12</v>
      </c>
      <c r="Q31" s="7"/>
      <c r="R31" s="7"/>
      <c r="S31" s="7" t="s">
        <v>273</v>
      </c>
      <c r="T31" s="7"/>
      <c r="U31" s="7" t="s">
        <v>291</v>
      </c>
      <c r="V31" s="34">
        <v>11650</v>
      </c>
      <c r="W31" s="35">
        <v>0</v>
      </c>
      <c r="X31" s="35">
        <v>0</v>
      </c>
      <c r="Y31" s="35">
        <v>0</v>
      </c>
      <c r="Z31" s="35">
        <v>0</v>
      </c>
      <c r="AA31" s="16" t="s">
        <v>20</v>
      </c>
    </row>
    <row r="32" spans="1:27" ht="23.25">
      <c r="A32" s="16">
        <v>7</v>
      </c>
      <c r="B32" s="7" t="s">
        <v>259</v>
      </c>
      <c r="C32" s="8" t="s">
        <v>46</v>
      </c>
      <c r="D32" s="9" t="s">
        <v>287</v>
      </c>
      <c r="E32" s="10" t="s">
        <v>288</v>
      </c>
      <c r="F32" s="7"/>
      <c r="G32" s="14">
        <v>119802</v>
      </c>
      <c r="H32" s="49" t="s">
        <v>57</v>
      </c>
      <c r="I32" s="12" t="s">
        <v>57</v>
      </c>
      <c r="J32" s="16">
        <v>2</v>
      </c>
      <c r="K32" s="16">
        <v>1</v>
      </c>
      <c r="L32" s="16"/>
      <c r="M32" s="7" t="s">
        <v>262</v>
      </c>
      <c r="N32" s="7" t="s">
        <v>289</v>
      </c>
      <c r="O32" s="7">
        <v>25</v>
      </c>
      <c r="P32" s="7">
        <v>2</v>
      </c>
      <c r="Q32" s="7"/>
      <c r="R32" s="7"/>
      <c r="S32" s="7" t="s">
        <v>274</v>
      </c>
      <c r="T32" s="7"/>
      <c r="U32" s="7" t="s">
        <v>291</v>
      </c>
      <c r="V32" s="34">
        <v>7420</v>
      </c>
      <c r="W32" s="35">
        <v>0</v>
      </c>
      <c r="X32" s="35">
        <v>0</v>
      </c>
      <c r="Y32" s="35">
        <v>0</v>
      </c>
      <c r="Z32" s="35">
        <v>0</v>
      </c>
      <c r="AA32" s="16" t="s">
        <v>20</v>
      </c>
    </row>
    <row r="33" spans="1:27" ht="23.25">
      <c r="A33" s="16"/>
      <c r="B33" s="7"/>
      <c r="C33" s="8"/>
      <c r="E33" s="10"/>
      <c r="F33" s="7"/>
      <c r="G33" s="14"/>
      <c r="H33" s="49"/>
      <c r="I33" s="12"/>
      <c r="J33" s="16"/>
      <c r="K33" s="44">
        <f>SUM(K26:K32)</f>
        <v>6</v>
      </c>
      <c r="L33" s="44">
        <f>SUM(L26:L32)</f>
        <v>1</v>
      </c>
      <c r="M33" s="7"/>
      <c r="N33" s="7"/>
      <c r="O33" s="7"/>
      <c r="P33" s="7"/>
      <c r="Q33" s="7"/>
      <c r="R33" s="7"/>
      <c r="S33" s="7"/>
      <c r="T33" s="7"/>
      <c r="U33" s="7"/>
      <c r="V33" s="36">
        <f>SUM(V26:V32)</f>
        <v>122510</v>
      </c>
      <c r="W33" s="36">
        <f>SUM(W26:W32)</f>
        <v>0</v>
      </c>
      <c r="X33" s="36">
        <f>SUM(X26:X32)</f>
        <v>0</v>
      </c>
      <c r="Y33" s="36">
        <f>SUM(Y26:Y32)</f>
        <v>0</v>
      </c>
      <c r="Z33" s="36">
        <f>SUM(Z26:Z32)</f>
        <v>0</v>
      </c>
      <c r="AA33" s="16"/>
    </row>
    <row r="34" spans="1:27" ht="23.25">
      <c r="A34" s="16">
        <v>1</v>
      </c>
      <c r="B34" s="7" t="s">
        <v>67</v>
      </c>
      <c r="C34" s="8" t="s">
        <v>14</v>
      </c>
      <c r="D34" s="9" t="s">
        <v>68</v>
      </c>
      <c r="E34" s="10" t="s">
        <v>69</v>
      </c>
      <c r="F34" s="7"/>
      <c r="G34" s="14">
        <v>52216</v>
      </c>
      <c r="H34" s="49" t="s">
        <v>30</v>
      </c>
      <c r="I34" s="7" t="s">
        <v>91</v>
      </c>
      <c r="J34" s="16">
        <v>6</v>
      </c>
      <c r="K34" s="16">
        <v>1</v>
      </c>
      <c r="L34" s="16"/>
      <c r="M34" s="7" t="s">
        <v>70</v>
      </c>
      <c r="N34" s="7" t="s">
        <v>71</v>
      </c>
      <c r="O34" s="7">
        <v>33</v>
      </c>
      <c r="P34" s="7">
        <v>11</v>
      </c>
      <c r="Q34" s="7"/>
      <c r="R34" s="7"/>
      <c r="S34" s="7" t="s">
        <v>33</v>
      </c>
      <c r="T34" s="7"/>
      <c r="U34" s="7" t="s">
        <v>72</v>
      </c>
      <c r="V34" s="34">
        <v>14690</v>
      </c>
      <c r="W34" s="35">
        <v>0</v>
      </c>
      <c r="X34" s="35">
        <v>0</v>
      </c>
      <c r="Y34" s="35">
        <v>0</v>
      </c>
      <c r="Z34" s="35">
        <v>0</v>
      </c>
      <c r="AA34" s="16" t="s">
        <v>20</v>
      </c>
    </row>
    <row r="35" spans="1:27" ht="23.25">
      <c r="A35" s="16">
        <v>2</v>
      </c>
      <c r="B35" s="7" t="s">
        <v>67</v>
      </c>
      <c r="C35" s="8" t="s">
        <v>14</v>
      </c>
      <c r="D35" s="9" t="s">
        <v>73</v>
      </c>
      <c r="E35" s="10" t="s">
        <v>74</v>
      </c>
      <c r="F35" s="7"/>
      <c r="G35" s="14">
        <v>52000</v>
      </c>
      <c r="H35" s="49" t="s">
        <v>57</v>
      </c>
      <c r="I35" s="7" t="s">
        <v>57</v>
      </c>
      <c r="J35" s="16">
        <v>5</v>
      </c>
      <c r="K35" s="16">
        <v>1</v>
      </c>
      <c r="L35" s="16"/>
      <c r="M35" s="7" t="s">
        <v>70</v>
      </c>
      <c r="N35" s="7" t="s">
        <v>71</v>
      </c>
      <c r="O35" s="7">
        <v>30</v>
      </c>
      <c r="P35" s="7">
        <v>9</v>
      </c>
      <c r="Q35" s="7"/>
      <c r="R35" s="7"/>
      <c r="S35" s="7" t="s">
        <v>33</v>
      </c>
      <c r="T35" s="7"/>
      <c r="U35" s="7" t="s">
        <v>56</v>
      </c>
      <c r="V35" s="34">
        <v>11650</v>
      </c>
      <c r="W35" s="35">
        <v>0</v>
      </c>
      <c r="X35" s="35">
        <v>0</v>
      </c>
      <c r="Y35" s="35">
        <v>0</v>
      </c>
      <c r="Z35" s="35">
        <v>0</v>
      </c>
      <c r="AA35" s="16" t="s">
        <v>20</v>
      </c>
    </row>
    <row r="36" spans="1:27" ht="23.25">
      <c r="A36" s="16">
        <v>3</v>
      </c>
      <c r="B36" s="7" t="s">
        <v>67</v>
      </c>
      <c r="C36" s="8" t="s">
        <v>14</v>
      </c>
      <c r="D36" s="9" t="s">
        <v>75</v>
      </c>
      <c r="E36" s="10" t="s">
        <v>76</v>
      </c>
      <c r="F36" s="7"/>
      <c r="G36" s="14">
        <v>52223</v>
      </c>
      <c r="H36" s="49" t="s">
        <v>30</v>
      </c>
      <c r="I36" s="7" t="s">
        <v>91</v>
      </c>
      <c r="J36" s="16">
        <v>6</v>
      </c>
      <c r="K36" s="16">
        <v>1</v>
      </c>
      <c r="L36" s="16"/>
      <c r="M36" s="7" t="s">
        <v>77</v>
      </c>
      <c r="N36" s="7" t="s">
        <v>78</v>
      </c>
      <c r="O36" s="7">
        <v>33</v>
      </c>
      <c r="P36" s="7">
        <v>13</v>
      </c>
      <c r="Q36" s="7"/>
      <c r="R36" s="7"/>
      <c r="S36" s="7" t="s">
        <v>33</v>
      </c>
      <c r="T36" s="7"/>
      <c r="U36" s="7" t="s">
        <v>56</v>
      </c>
      <c r="V36" s="34">
        <v>15780</v>
      </c>
      <c r="W36" s="35">
        <v>0</v>
      </c>
      <c r="X36" s="35">
        <v>0</v>
      </c>
      <c r="Y36" s="35">
        <v>0</v>
      </c>
      <c r="Z36" s="35">
        <v>0</v>
      </c>
      <c r="AA36" s="16" t="s">
        <v>20</v>
      </c>
    </row>
    <row r="37" spans="1:27" ht="23.25">
      <c r="A37" s="16"/>
      <c r="B37" s="7"/>
      <c r="C37" s="8"/>
      <c r="E37" s="10"/>
      <c r="F37" s="7"/>
      <c r="G37" s="14"/>
      <c r="H37" s="49"/>
      <c r="I37" s="7"/>
      <c r="J37" s="16"/>
      <c r="K37" s="44">
        <f>SUM(K34:K36)</f>
        <v>3</v>
      </c>
      <c r="L37" s="44">
        <f>SUM(L34:L36)</f>
        <v>0</v>
      </c>
      <c r="M37" s="7"/>
      <c r="N37" s="7"/>
      <c r="O37" s="7"/>
      <c r="P37" s="7"/>
      <c r="Q37" s="7"/>
      <c r="R37" s="7"/>
      <c r="S37" s="7"/>
      <c r="T37" s="7"/>
      <c r="U37" s="7"/>
      <c r="V37" s="36">
        <f>SUM(V34:V36)</f>
        <v>42120</v>
      </c>
      <c r="W37" s="36">
        <f>SUM(W34:W36)</f>
        <v>0</v>
      </c>
      <c r="X37" s="36">
        <f>SUM(X34:X36)</f>
        <v>0</v>
      </c>
      <c r="Y37" s="36">
        <f>SUM(Y34:Y36)</f>
        <v>0</v>
      </c>
      <c r="Z37" s="36">
        <f>SUM(Z34:Z36)</f>
        <v>0</v>
      </c>
      <c r="AA37" s="16"/>
    </row>
    <row r="38" spans="1:28" ht="23.25">
      <c r="A38" s="16">
        <v>1</v>
      </c>
      <c r="B38" s="7" t="s">
        <v>186</v>
      </c>
      <c r="C38" s="8" t="s">
        <v>23</v>
      </c>
      <c r="D38" s="9" t="s">
        <v>187</v>
      </c>
      <c r="E38" s="10" t="s">
        <v>188</v>
      </c>
      <c r="F38" s="7"/>
      <c r="G38" s="14">
        <v>7687</v>
      </c>
      <c r="H38" s="49" t="s">
        <v>30</v>
      </c>
      <c r="I38" s="7" t="s">
        <v>91</v>
      </c>
      <c r="J38" s="16">
        <v>6</v>
      </c>
      <c r="K38" s="16">
        <v>1</v>
      </c>
      <c r="L38" s="16"/>
      <c r="M38" s="7" t="s">
        <v>190</v>
      </c>
      <c r="N38" s="7" t="s">
        <v>191</v>
      </c>
      <c r="O38" s="7">
        <v>37</v>
      </c>
      <c r="P38" s="7">
        <v>17</v>
      </c>
      <c r="Q38" s="7"/>
      <c r="R38" s="7"/>
      <c r="S38" s="7" t="s">
        <v>33</v>
      </c>
      <c r="T38" s="7"/>
      <c r="U38" s="7" t="s">
        <v>192</v>
      </c>
      <c r="V38" s="34">
        <v>20180</v>
      </c>
      <c r="W38" s="35">
        <v>0</v>
      </c>
      <c r="X38" s="35">
        <v>0</v>
      </c>
      <c r="Y38" s="35">
        <v>0</v>
      </c>
      <c r="Z38" s="35">
        <v>0</v>
      </c>
      <c r="AA38" s="16" t="s">
        <v>20</v>
      </c>
      <c r="AB38" s="2" t="s">
        <v>295</v>
      </c>
    </row>
    <row r="39" spans="1:28" ht="23.25">
      <c r="A39" s="16">
        <v>2</v>
      </c>
      <c r="B39" s="7" t="s">
        <v>186</v>
      </c>
      <c r="C39" s="8" t="s">
        <v>14</v>
      </c>
      <c r="D39" s="9" t="s">
        <v>195</v>
      </c>
      <c r="E39" s="10" t="s">
        <v>196</v>
      </c>
      <c r="F39" s="7"/>
      <c r="G39" s="14">
        <v>7690</v>
      </c>
      <c r="H39" s="49" t="s">
        <v>57</v>
      </c>
      <c r="I39" s="12" t="s">
        <v>57</v>
      </c>
      <c r="J39" s="16">
        <v>6</v>
      </c>
      <c r="K39" s="16">
        <v>1</v>
      </c>
      <c r="L39" s="16"/>
      <c r="M39" s="7" t="s">
        <v>190</v>
      </c>
      <c r="N39" s="7" t="s">
        <v>191</v>
      </c>
      <c r="O39" s="7">
        <v>34</v>
      </c>
      <c r="P39" s="7">
        <v>13</v>
      </c>
      <c r="Q39" s="7"/>
      <c r="R39" s="7"/>
      <c r="S39" s="7" t="s">
        <v>33</v>
      </c>
      <c r="T39" s="7"/>
      <c r="U39" s="7" t="s">
        <v>85</v>
      </c>
      <c r="V39" s="34">
        <v>17910</v>
      </c>
      <c r="W39" s="35">
        <v>0</v>
      </c>
      <c r="X39" s="35">
        <v>0</v>
      </c>
      <c r="Y39" s="35">
        <v>0</v>
      </c>
      <c r="Z39" s="35">
        <v>0</v>
      </c>
      <c r="AA39" s="16" t="s">
        <v>20</v>
      </c>
      <c r="AB39" s="2" t="s">
        <v>295</v>
      </c>
    </row>
    <row r="40" spans="1:28" ht="23.25">
      <c r="A40" s="16">
        <v>3</v>
      </c>
      <c r="B40" s="7" t="s">
        <v>186</v>
      </c>
      <c r="C40" s="8" t="s">
        <v>14</v>
      </c>
      <c r="D40" s="9" t="s">
        <v>197</v>
      </c>
      <c r="E40" s="10" t="s">
        <v>198</v>
      </c>
      <c r="F40" s="7"/>
      <c r="G40" s="14">
        <v>143037</v>
      </c>
      <c r="H40" s="49" t="s">
        <v>58</v>
      </c>
      <c r="I40" s="12" t="s">
        <v>58</v>
      </c>
      <c r="J40" s="16">
        <v>4</v>
      </c>
      <c r="K40" s="16">
        <v>1</v>
      </c>
      <c r="L40" s="16"/>
      <c r="M40" s="7" t="s">
        <v>190</v>
      </c>
      <c r="N40" s="7" t="s">
        <v>191</v>
      </c>
      <c r="O40" s="7">
        <v>26</v>
      </c>
      <c r="P40" s="7">
        <v>6</v>
      </c>
      <c r="Q40" s="7"/>
      <c r="R40" s="7"/>
      <c r="S40" s="7" t="s">
        <v>33</v>
      </c>
      <c r="T40" s="7"/>
      <c r="U40" s="7" t="s">
        <v>193</v>
      </c>
      <c r="V40" s="34">
        <v>10190</v>
      </c>
      <c r="W40" s="35">
        <v>0</v>
      </c>
      <c r="X40" s="35">
        <v>0</v>
      </c>
      <c r="Y40" s="35">
        <v>0</v>
      </c>
      <c r="Z40" s="35">
        <v>0</v>
      </c>
      <c r="AA40" s="16" t="s">
        <v>20</v>
      </c>
      <c r="AB40" s="2" t="s">
        <v>295</v>
      </c>
    </row>
    <row r="41" spans="1:28" ht="23.25">
      <c r="A41" s="16">
        <v>4</v>
      </c>
      <c r="B41" s="7" t="s">
        <v>186</v>
      </c>
      <c r="C41" s="8" t="s">
        <v>14</v>
      </c>
      <c r="D41" s="9" t="s">
        <v>199</v>
      </c>
      <c r="E41" s="10" t="s">
        <v>200</v>
      </c>
      <c r="F41" s="7"/>
      <c r="G41" s="14">
        <v>7700</v>
      </c>
      <c r="H41" s="49" t="s">
        <v>57</v>
      </c>
      <c r="I41" s="12" t="s">
        <v>57</v>
      </c>
      <c r="J41" s="16">
        <v>5</v>
      </c>
      <c r="K41" s="16">
        <v>1</v>
      </c>
      <c r="L41" s="16"/>
      <c r="M41" s="7" t="s">
        <v>190</v>
      </c>
      <c r="N41" s="7" t="s">
        <v>191</v>
      </c>
      <c r="O41" s="7">
        <v>30</v>
      </c>
      <c r="P41" s="7">
        <v>8</v>
      </c>
      <c r="Q41" s="7"/>
      <c r="R41" s="7"/>
      <c r="S41" s="7" t="s">
        <v>33</v>
      </c>
      <c r="T41" s="7"/>
      <c r="U41" s="7" t="s">
        <v>85</v>
      </c>
      <c r="V41" s="34">
        <v>12220</v>
      </c>
      <c r="W41" s="35">
        <v>0</v>
      </c>
      <c r="X41" s="35">
        <v>0</v>
      </c>
      <c r="Y41" s="35">
        <v>0</v>
      </c>
      <c r="Z41" s="35">
        <v>0</v>
      </c>
      <c r="AA41" s="16" t="s">
        <v>20</v>
      </c>
      <c r="AB41" s="2" t="s">
        <v>295</v>
      </c>
    </row>
    <row r="42" spans="1:28" ht="23.25">
      <c r="A42" s="16">
        <v>5</v>
      </c>
      <c r="B42" s="7" t="s">
        <v>186</v>
      </c>
      <c r="C42" s="8" t="s">
        <v>23</v>
      </c>
      <c r="D42" s="9" t="s">
        <v>201</v>
      </c>
      <c r="E42" s="10" t="s">
        <v>202</v>
      </c>
      <c r="F42" s="7"/>
      <c r="G42" s="14">
        <v>7447</v>
      </c>
      <c r="H42" s="49" t="s">
        <v>103</v>
      </c>
      <c r="I42" s="12" t="s">
        <v>103</v>
      </c>
      <c r="J42" s="16">
        <v>5</v>
      </c>
      <c r="K42" s="16">
        <v>1</v>
      </c>
      <c r="L42" s="16"/>
      <c r="M42" s="7" t="s">
        <v>190</v>
      </c>
      <c r="N42" s="7" t="s">
        <v>191</v>
      </c>
      <c r="O42" s="7">
        <v>42</v>
      </c>
      <c r="P42" s="7">
        <v>22</v>
      </c>
      <c r="Q42" s="7"/>
      <c r="R42" s="7"/>
      <c r="S42" s="7" t="s">
        <v>33</v>
      </c>
      <c r="T42" s="7"/>
      <c r="U42" s="7" t="s">
        <v>108</v>
      </c>
      <c r="V42" s="34">
        <v>17700</v>
      </c>
      <c r="W42" s="35">
        <v>0</v>
      </c>
      <c r="X42" s="35">
        <v>0</v>
      </c>
      <c r="Y42" s="35">
        <v>0</v>
      </c>
      <c r="Z42" s="35">
        <v>0</v>
      </c>
      <c r="AA42" s="16" t="s">
        <v>20</v>
      </c>
      <c r="AB42" s="2" t="s">
        <v>295</v>
      </c>
    </row>
    <row r="43" spans="1:28" ht="23.25">
      <c r="A43" s="16">
        <v>6</v>
      </c>
      <c r="B43" s="7" t="s">
        <v>186</v>
      </c>
      <c r="C43" s="8" t="s">
        <v>23</v>
      </c>
      <c r="D43" s="9" t="s">
        <v>134</v>
      </c>
      <c r="E43" s="10" t="s">
        <v>203</v>
      </c>
      <c r="F43" s="7"/>
      <c r="G43" s="14" t="s">
        <v>15</v>
      </c>
      <c r="H43" s="49" t="s">
        <v>298</v>
      </c>
      <c r="I43" s="7" t="s">
        <v>189</v>
      </c>
      <c r="J43" s="16" t="s">
        <v>15</v>
      </c>
      <c r="K43" s="16"/>
      <c r="L43" s="16">
        <v>1</v>
      </c>
      <c r="M43" s="7" t="s">
        <v>190</v>
      </c>
      <c r="N43" s="7" t="s">
        <v>191</v>
      </c>
      <c r="O43" s="7">
        <v>52</v>
      </c>
      <c r="P43" s="7">
        <v>3</v>
      </c>
      <c r="Q43" s="7"/>
      <c r="R43" s="7"/>
      <c r="S43" s="7" t="s">
        <v>33</v>
      </c>
      <c r="T43" s="7"/>
      <c r="U43" s="7" t="s">
        <v>194</v>
      </c>
      <c r="V43" s="34">
        <v>3500</v>
      </c>
      <c r="W43" s="35">
        <v>0</v>
      </c>
      <c r="X43" s="35">
        <v>0</v>
      </c>
      <c r="Y43" s="35">
        <v>0</v>
      </c>
      <c r="Z43" s="35">
        <v>0</v>
      </c>
      <c r="AA43" s="16" t="s">
        <v>20</v>
      </c>
      <c r="AB43" s="2" t="s">
        <v>295</v>
      </c>
    </row>
    <row r="44" spans="1:27" ht="23.25">
      <c r="A44" s="16"/>
      <c r="B44" s="7"/>
      <c r="C44" s="8"/>
      <c r="E44" s="10"/>
      <c r="F44" s="7"/>
      <c r="G44" s="14"/>
      <c r="H44" s="49"/>
      <c r="I44" s="7"/>
      <c r="J44" s="16"/>
      <c r="K44" s="44">
        <f>SUM(K38:K43)</f>
        <v>5</v>
      </c>
      <c r="L44" s="44">
        <f>SUM(L38:L43)</f>
        <v>1</v>
      </c>
      <c r="M44" s="7"/>
      <c r="N44" s="7"/>
      <c r="O44" s="7"/>
      <c r="P44" s="7"/>
      <c r="Q44" s="7"/>
      <c r="R44" s="7"/>
      <c r="S44" s="7"/>
      <c r="T44" s="7"/>
      <c r="U44" s="7"/>
      <c r="V44" s="36">
        <f>SUM(V38:V43)</f>
        <v>81700</v>
      </c>
      <c r="W44" s="36">
        <f>SUM(W38:W43)</f>
        <v>0</v>
      </c>
      <c r="X44" s="36">
        <f>SUM(X38:X43)</f>
        <v>0</v>
      </c>
      <c r="Y44" s="36">
        <f>SUM(Y38:Y43)</f>
        <v>0</v>
      </c>
      <c r="Z44" s="36">
        <f>SUM(Z38:Z43)</f>
        <v>0</v>
      </c>
      <c r="AA44" s="16"/>
    </row>
    <row r="45" spans="1:28" ht="23.25">
      <c r="A45" s="16">
        <v>1</v>
      </c>
      <c r="B45" s="7" t="s">
        <v>175</v>
      </c>
      <c r="C45" s="8" t="s">
        <v>23</v>
      </c>
      <c r="D45" s="9" t="s">
        <v>176</v>
      </c>
      <c r="E45" s="10" t="s">
        <v>177</v>
      </c>
      <c r="F45" s="7"/>
      <c r="G45" s="14">
        <v>9765</v>
      </c>
      <c r="H45" s="49" t="s">
        <v>30</v>
      </c>
      <c r="I45" s="7" t="s">
        <v>91</v>
      </c>
      <c r="J45" s="16">
        <v>7</v>
      </c>
      <c r="K45" s="16">
        <v>1</v>
      </c>
      <c r="L45" s="16"/>
      <c r="M45" s="7" t="s">
        <v>178</v>
      </c>
      <c r="N45" s="7" t="s">
        <v>179</v>
      </c>
      <c r="O45" s="7">
        <v>45</v>
      </c>
      <c r="P45" s="7">
        <v>25</v>
      </c>
      <c r="Q45" s="7"/>
      <c r="R45" s="7"/>
      <c r="S45" s="7" t="s">
        <v>33</v>
      </c>
      <c r="T45" s="7"/>
      <c r="U45" s="7" t="s">
        <v>72</v>
      </c>
      <c r="V45" s="34">
        <v>33000</v>
      </c>
      <c r="W45" s="35">
        <v>0</v>
      </c>
      <c r="X45" s="35">
        <v>0</v>
      </c>
      <c r="Y45" s="35">
        <v>0</v>
      </c>
      <c r="Z45" s="35">
        <v>0</v>
      </c>
      <c r="AA45" s="16" t="s">
        <v>20</v>
      </c>
      <c r="AB45" s="2" t="s">
        <v>295</v>
      </c>
    </row>
    <row r="46" spans="1:28" ht="23.25">
      <c r="A46" s="16">
        <v>2</v>
      </c>
      <c r="B46" s="7" t="s">
        <v>175</v>
      </c>
      <c r="C46" s="8" t="s">
        <v>23</v>
      </c>
      <c r="D46" s="9" t="s">
        <v>180</v>
      </c>
      <c r="E46" s="10" t="s">
        <v>181</v>
      </c>
      <c r="F46" s="7"/>
      <c r="G46" s="14">
        <v>9788</v>
      </c>
      <c r="H46" s="49" t="s">
        <v>57</v>
      </c>
      <c r="I46" s="12" t="s">
        <v>57</v>
      </c>
      <c r="J46" s="16">
        <v>6</v>
      </c>
      <c r="K46" s="16">
        <v>1</v>
      </c>
      <c r="L46" s="16"/>
      <c r="M46" s="7" t="s">
        <v>178</v>
      </c>
      <c r="N46" s="7" t="s">
        <v>179</v>
      </c>
      <c r="O46" s="7">
        <v>43</v>
      </c>
      <c r="P46" s="7">
        <v>21</v>
      </c>
      <c r="Q46" s="7"/>
      <c r="R46" s="7"/>
      <c r="S46" s="7" t="s">
        <v>33</v>
      </c>
      <c r="T46" s="7"/>
      <c r="U46" s="7" t="s">
        <v>56</v>
      </c>
      <c r="V46" s="34">
        <v>27490</v>
      </c>
      <c r="W46" s="35">
        <v>0</v>
      </c>
      <c r="X46" s="35">
        <v>0</v>
      </c>
      <c r="Y46" s="35">
        <v>0</v>
      </c>
      <c r="Z46" s="35">
        <v>0</v>
      </c>
      <c r="AA46" s="16" t="s">
        <v>20</v>
      </c>
      <c r="AB46" s="2" t="s">
        <v>295</v>
      </c>
    </row>
    <row r="47" spans="1:28" ht="23.25">
      <c r="A47" s="16">
        <v>3</v>
      </c>
      <c r="B47" s="7" t="s">
        <v>175</v>
      </c>
      <c r="C47" s="8" t="s">
        <v>23</v>
      </c>
      <c r="D47" s="9" t="s">
        <v>182</v>
      </c>
      <c r="E47" s="10" t="s">
        <v>183</v>
      </c>
      <c r="F47" s="7"/>
      <c r="G47" s="14">
        <v>9767</v>
      </c>
      <c r="H47" s="49" t="s">
        <v>58</v>
      </c>
      <c r="I47" s="12" t="s">
        <v>58</v>
      </c>
      <c r="J47" s="16">
        <v>6</v>
      </c>
      <c r="K47" s="16">
        <v>1</v>
      </c>
      <c r="L47" s="16"/>
      <c r="M47" s="7" t="s">
        <v>178</v>
      </c>
      <c r="N47" s="7" t="s">
        <v>179</v>
      </c>
      <c r="O47" s="7">
        <v>32</v>
      </c>
      <c r="P47" s="7">
        <v>11</v>
      </c>
      <c r="Q47" s="7"/>
      <c r="R47" s="7"/>
      <c r="S47" s="7" t="s">
        <v>33</v>
      </c>
      <c r="T47" s="7"/>
      <c r="U47" s="7" t="s">
        <v>56</v>
      </c>
      <c r="V47" s="34">
        <v>13960</v>
      </c>
      <c r="W47" s="35">
        <v>0</v>
      </c>
      <c r="X47" s="35">
        <v>0</v>
      </c>
      <c r="Y47" s="35">
        <v>0</v>
      </c>
      <c r="Z47" s="35">
        <v>0</v>
      </c>
      <c r="AA47" s="16" t="s">
        <v>20</v>
      </c>
      <c r="AB47" s="2" t="s">
        <v>295</v>
      </c>
    </row>
    <row r="48" spans="1:28" ht="23.25">
      <c r="A48" s="16">
        <v>4</v>
      </c>
      <c r="B48" s="7" t="s">
        <v>175</v>
      </c>
      <c r="C48" s="8" t="s">
        <v>14</v>
      </c>
      <c r="D48" s="9" t="s">
        <v>184</v>
      </c>
      <c r="E48" s="10" t="s">
        <v>185</v>
      </c>
      <c r="F48" s="7"/>
      <c r="G48" s="14">
        <v>143419</v>
      </c>
      <c r="H48" s="49" t="s">
        <v>37</v>
      </c>
      <c r="I48" s="12" t="s">
        <v>37</v>
      </c>
      <c r="J48" s="16">
        <v>5</v>
      </c>
      <c r="K48" s="16">
        <v>1</v>
      </c>
      <c r="L48" s="16"/>
      <c r="M48" s="7" t="s">
        <v>178</v>
      </c>
      <c r="N48" s="7" t="s">
        <v>179</v>
      </c>
      <c r="O48" s="7">
        <v>37</v>
      </c>
      <c r="P48" s="7">
        <v>10</v>
      </c>
      <c r="Q48" s="7"/>
      <c r="R48" s="7"/>
      <c r="S48" s="7" t="s">
        <v>33</v>
      </c>
      <c r="T48" s="7"/>
      <c r="U48" s="7" t="s">
        <v>56</v>
      </c>
      <c r="V48" s="34">
        <v>19200</v>
      </c>
      <c r="W48" s="35">
        <v>0</v>
      </c>
      <c r="X48" s="35">
        <v>0</v>
      </c>
      <c r="Y48" s="35">
        <v>0</v>
      </c>
      <c r="Z48" s="35">
        <v>0</v>
      </c>
      <c r="AA48" s="16" t="s">
        <v>20</v>
      </c>
      <c r="AB48" s="2" t="s">
        <v>295</v>
      </c>
    </row>
    <row r="49" spans="1:28" s="64" customFormat="1" ht="23.25">
      <c r="A49" s="56"/>
      <c r="B49" s="57"/>
      <c r="C49" s="58" t="s">
        <v>23</v>
      </c>
      <c r="D49" s="59" t="s">
        <v>404</v>
      </c>
      <c r="E49" s="59" t="s">
        <v>405</v>
      </c>
      <c r="F49" s="60"/>
      <c r="G49" s="56"/>
      <c r="H49" s="61" t="s">
        <v>103</v>
      </c>
      <c r="I49" s="57" t="s">
        <v>103</v>
      </c>
      <c r="J49" s="56"/>
      <c r="K49" s="56">
        <v>1</v>
      </c>
      <c r="L49" s="56"/>
      <c r="M49" s="7" t="s">
        <v>178</v>
      </c>
      <c r="N49" s="7" t="s">
        <v>179</v>
      </c>
      <c r="O49" s="57"/>
      <c r="P49" s="57"/>
      <c r="Q49" s="57"/>
      <c r="R49" s="57"/>
      <c r="S49" s="57"/>
      <c r="T49" s="57"/>
      <c r="U49" s="57"/>
      <c r="V49" s="62">
        <v>15610</v>
      </c>
      <c r="W49" s="63"/>
      <c r="X49" s="63"/>
      <c r="Y49" s="63"/>
      <c r="Z49" s="63"/>
      <c r="AA49" s="56"/>
      <c r="AB49" s="64" t="s">
        <v>408</v>
      </c>
    </row>
    <row r="50" spans="1:28" s="64" customFormat="1" ht="23.25">
      <c r="A50" s="56"/>
      <c r="B50" s="57"/>
      <c r="C50" s="58" t="s">
        <v>46</v>
      </c>
      <c r="D50" s="59" t="s">
        <v>406</v>
      </c>
      <c r="E50" s="59" t="s">
        <v>407</v>
      </c>
      <c r="F50" s="60"/>
      <c r="G50" s="56"/>
      <c r="H50" s="61" t="s">
        <v>103</v>
      </c>
      <c r="I50" s="57" t="s">
        <v>103</v>
      </c>
      <c r="J50" s="56"/>
      <c r="K50" s="56">
        <v>1</v>
      </c>
      <c r="L50" s="56"/>
      <c r="M50" s="7" t="s">
        <v>178</v>
      </c>
      <c r="N50" s="7" t="s">
        <v>179</v>
      </c>
      <c r="O50" s="57"/>
      <c r="P50" s="57"/>
      <c r="Q50" s="57"/>
      <c r="R50" s="57"/>
      <c r="S50" s="57"/>
      <c r="T50" s="57"/>
      <c r="U50" s="57"/>
      <c r="V50" s="62">
        <v>16880</v>
      </c>
      <c r="W50" s="63"/>
      <c r="X50" s="63"/>
      <c r="Y50" s="63"/>
      <c r="Z50" s="63"/>
      <c r="AA50" s="56"/>
      <c r="AB50" s="64" t="s">
        <v>408</v>
      </c>
    </row>
    <row r="51" spans="1:27" ht="23.25">
      <c r="A51" s="16"/>
      <c r="B51" s="7"/>
      <c r="C51" s="8"/>
      <c r="F51" s="10"/>
      <c r="G51" s="14"/>
      <c r="H51" s="49"/>
      <c r="I51" s="12"/>
      <c r="J51" s="16"/>
      <c r="K51" s="44">
        <f>SUM(K45:K50)</f>
        <v>6</v>
      </c>
      <c r="L51" s="44">
        <f>SUM(L45:L48)</f>
        <v>0</v>
      </c>
      <c r="M51" s="7"/>
      <c r="N51" s="7"/>
      <c r="O51" s="7"/>
      <c r="P51" s="7"/>
      <c r="Q51" s="7"/>
      <c r="R51" s="7"/>
      <c r="S51" s="7"/>
      <c r="T51" s="7"/>
      <c r="U51" s="7"/>
      <c r="V51" s="36">
        <f>SUM(V45:V50)</f>
        <v>126140</v>
      </c>
      <c r="W51" s="36">
        <f>SUM(W45:W48)</f>
        <v>0</v>
      </c>
      <c r="X51" s="36">
        <f>SUM(X45:X48)</f>
        <v>0</v>
      </c>
      <c r="Y51" s="36">
        <f>SUM(Y45:Y48)</f>
        <v>0</v>
      </c>
      <c r="Z51" s="36">
        <f>SUM(Z45:Z48)</f>
        <v>0</v>
      </c>
      <c r="AA51" s="16"/>
    </row>
    <row r="52" spans="1:28" ht="23.25">
      <c r="A52" s="16">
        <v>1</v>
      </c>
      <c r="B52" s="7" t="s">
        <v>117</v>
      </c>
      <c r="C52" s="8" t="s">
        <v>14</v>
      </c>
      <c r="D52" s="9" t="s">
        <v>118</v>
      </c>
      <c r="E52" s="9" t="s">
        <v>119</v>
      </c>
      <c r="F52" s="10"/>
      <c r="G52" s="14">
        <v>44143</v>
      </c>
      <c r="H52" s="49" t="s">
        <v>57</v>
      </c>
      <c r="I52" s="12" t="s">
        <v>57</v>
      </c>
      <c r="J52" s="16">
        <v>6</v>
      </c>
      <c r="K52" s="16">
        <v>1</v>
      </c>
      <c r="L52" s="16"/>
      <c r="M52" s="7" t="s">
        <v>120</v>
      </c>
      <c r="N52" s="7" t="s">
        <v>121</v>
      </c>
      <c r="O52" s="7">
        <v>48</v>
      </c>
      <c r="P52" s="7">
        <v>27</v>
      </c>
      <c r="Q52" s="7"/>
      <c r="R52" s="7"/>
      <c r="S52" s="7" t="s">
        <v>33</v>
      </c>
      <c r="T52" s="7"/>
      <c r="U52" s="7" t="s">
        <v>122</v>
      </c>
      <c r="V52" s="34">
        <v>21410</v>
      </c>
      <c r="W52" s="35">
        <v>0</v>
      </c>
      <c r="X52" s="35">
        <v>0</v>
      </c>
      <c r="Y52" s="35">
        <v>0</v>
      </c>
      <c r="Z52" s="35">
        <v>0</v>
      </c>
      <c r="AA52" s="16" t="s">
        <v>20</v>
      </c>
      <c r="AB52" s="2" t="s">
        <v>295</v>
      </c>
    </row>
    <row r="53" spans="1:28" ht="23.25">
      <c r="A53" s="16">
        <v>2</v>
      </c>
      <c r="B53" s="7" t="s">
        <v>117</v>
      </c>
      <c r="C53" s="8" t="s">
        <v>23</v>
      </c>
      <c r="D53" s="9" t="s">
        <v>123</v>
      </c>
      <c r="E53" s="9" t="s">
        <v>124</v>
      </c>
      <c r="F53" s="10"/>
      <c r="G53" s="14">
        <v>44144</v>
      </c>
      <c r="H53" s="49" t="s">
        <v>37</v>
      </c>
      <c r="I53" s="12" t="s">
        <v>37</v>
      </c>
      <c r="J53" s="16">
        <v>7</v>
      </c>
      <c r="K53" s="16">
        <v>1</v>
      </c>
      <c r="L53" s="16"/>
      <c r="M53" s="7" t="s">
        <v>120</v>
      </c>
      <c r="N53" s="7" t="s">
        <v>121</v>
      </c>
      <c r="O53" s="7">
        <v>39</v>
      </c>
      <c r="P53" s="7">
        <v>17</v>
      </c>
      <c r="Q53" s="7"/>
      <c r="R53" s="7"/>
      <c r="S53" s="7" t="s">
        <v>33</v>
      </c>
      <c r="T53" s="7"/>
      <c r="U53" s="7" t="s">
        <v>85</v>
      </c>
      <c r="V53" s="34">
        <v>20220</v>
      </c>
      <c r="W53" s="35">
        <v>0</v>
      </c>
      <c r="X53" s="35">
        <v>0</v>
      </c>
      <c r="Y53" s="35">
        <v>0</v>
      </c>
      <c r="Z53" s="35">
        <v>0</v>
      </c>
      <c r="AA53" s="16" t="s">
        <v>20</v>
      </c>
      <c r="AB53" s="2" t="s">
        <v>295</v>
      </c>
    </row>
    <row r="54" spans="1:28" ht="23.25">
      <c r="A54" s="16">
        <v>3</v>
      </c>
      <c r="B54" s="7" t="s">
        <v>117</v>
      </c>
      <c r="C54" s="8" t="s">
        <v>46</v>
      </c>
      <c r="D54" s="9" t="s">
        <v>125</v>
      </c>
      <c r="E54" s="9" t="s">
        <v>126</v>
      </c>
      <c r="F54" s="10"/>
      <c r="G54" s="14"/>
      <c r="H54" s="49"/>
      <c r="I54" s="7" t="s">
        <v>129</v>
      </c>
      <c r="J54" s="16" t="s">
        <v>15</v>
      </c>
      <c r="K54" s="16"/>
      <c r="L54" s="16">
        <v>1</v>
      </c>
      <c r="M54" s="7" t="s">
        <v>120</v>
      </c>
      <c r="N54" s="7" t="s">
        <v>121</v>
      </c>
      <c r="O54" s="7"/>
      <c r="P54" s="7"/>
      <c r="Q54" s="7"/>
      <c r="R54" s="7"/>
      <c r="S54" s="7" t="s">
        <v>33</v>
      </c>
      <c r="T54" s="7"/>
      <c r="U54" s="7"/>
      <c r="V54" s="34">
        <v>5360</v>
      </c>
      <c r="W54" s="35">
        <v>0</v>
      </c>
      <c r="X54" s="35">
        <v>0</v>
      </c>
      <c r="Y54" s="35">
        <v>0</v>
      </c>
      <c r="Z54" s="35">
        <v>0</v>
      </c>
      <c r="AA54" s="16" t="s">
        <v>20</v>
      </c>
      <c r="AB54" s="2" t="s">
        <v>295</v>
      </c>
    </row>
    <row r="55" spans="1:28" ht="23.25">
      <c r="A55" s="16">
        <v>4</v>
      </c>
      <c r="B55" s="7" t="s">
        <v>117</v>
      </c>
      <c r="C55" s="8" t="s">
        <v>46</v>
      </c>
      <c r="D55" s="9" t="s">
        <v>127</v>
      </c>
      <c r="E55" s="9" t="s">
        <v>128</v>
      </c>
      <c r="F55" s="10"/>
      <c r="G55" s="14"/>
      <c r="H55" s="49"/>
      <c r="I55" s="7" t="s">
        <v>130</v>
      </c>
      <c r="J55" s="16" t="s">
        <v>15</v>
      </c>
      <c r="K55" s="16"/>
      <c r="L55" s="16">
        <v>1</v>
      </c>
      <c r="M55" s="7" t="s">
        <v>120</v>
      </c>
      <c r="N55" s="7" t="s">
        <v>121</v>
      </c>
      <c r="O55" s="7"/>
      <c r="P55" s="7"/>
      <c r="Q55" s="7"/>
      <c r="R55" s="7"/>
      <c r="S55" s="7" t="s">
        <v>33</v>
      </c>
      <c r="T55" s="7"/>
      <c r="U55" s="7"/>
      <c r="V55" s="34">
        <v>770</v>
      </c>
      <c r="W55" s="35">
        <v>0</v>
      </c>
      <c r="X55" s="35">
        <v>0</v>
      </c>
      <c r="Y55" s="35">
        <v>0</v>
      </c>
      <c r="Z55" s="35">
        <v>0</v>
      </c>
      <c r="AA55" s="16" t="s">
        <v>20</v>
      </c>
      <c r="AB55" s="2" t="s">
        <v>295</v>
      </c>
    </row>
    <row r="56" spans="1:27" ht="23.25">
      <c r="A56" s="16"/>
      <c r="B56" s="7"/>
      <c r="C56" s="8"/>
      <c r="F56" s="10"/>
      <c r="G56" s="14"/>
      <c r="H56" s="49"/>
      <c r="I56" s="7"/>
      <c r="J56" s="16"/>
      <c r="K56" s="44">
        <f>SUM(K52:K55)</f>
        <v>2</v>
      </c>
      <c r="L56" s="44">
        <f>SUM(L52:L55)</f>
        <v>2</v>
      </c>
      <c r="M56" s="7"/>
      <c r="N56" s="7"/>
      <c r="O56" s="7"/>
      <c r="P56" s="7"/>
      <c r="Q56" s="7"/>
      <c r="R56" s="7"/>
      <c r="S56" s="7"/>
      <c r="T56" s="7"/>
      <c r="U56" s="7"/>
      <c r="V56" s="36">
        <f>SUM(V52:V55)</f>
        <v>47760</v>
      </c>
      <c r="W56" s="36">
        <f>SUM(W52:W55)</f>
        <v>0</v>
      </c>
      <c r="X56" s="36">
        <f>SUM(X52:X55)</f>
        <v>0</v>
      </c>
      <c r="Y56" s="36">
        <f>SUM(Y52:Y55)</f>
        <v>0</v>
      </c>
      <c r="Z56" s="36">
        <f>SUM(Z52:Z55)</f>
        <v>0</v>
      </c>
      <c r="AA56" s="16"/>
    </row>
    <row r="57" spans="1:27" ht="23.25">
      <c r="A57" s="16">
        <v>1</v>
      </c>
      <c r="B57" s="7" t="s">
        <v>141</v>
      </c>
      <c r="C57" s="8" t="s">
        <v>23</v>
      </c>
      <c r="D57" s="9" t="s">
        <v>142</v>
      </c>
      <c r="E57" s="10" t="s">
        <v>143</v>
      </c>
      <c r="F57" s="7"/>
      <c r="G57" s="14">
        <v>35200</v>
      </c>
      <c r="H57" s="49" t="s">
        <v>30</v>
      </c>
      <c r="I57" s="7" t="s">
        <v>91</v>
      </c>
      <c r="J57" s="16">
        <v>6</v>
      </c>
      <c r="K57" s="16">
        <v>1</v>
      </c>
      <c r="L57" s="16"/>
      <c r="M57" s="7" t="s">
        <v>144</v>
      </c>
      <c r="N57" s="7" t="s">
        <v>145</v>
      </c>
      <c r="O57" s="7">
        <v>39</v>
      </c>
      <c r="P57" s="7">
        <v>18</v>
      </c>
      <c r="Q57" s="7"/>
      <c r="R57" s="7"/>
      <c r="S57" s="7" t="s">
        <v>33</v>
      </c>
      <c r="T57" s="7"/>
      <c r="U57" s="7" t="s">
        <v>56</v>
      </c>
      <c r="V57" s="34">
        <v>24430</v>
      </c>
      <c r="W57" s="35">
        <v>0</v>
      </c>
      <c r="X57" s="35">
        <v>0</v>
      </c>
      <c r="Y57" s="35">
        <v>0</v>
      </c>
      <c r="Z57" s="35">
        <v>0</v>
      </c>
      <c r="AA57" s="16" t="s">
        <v>20</v>
      </c>
    </row>
    <row r="58" spans="1:27" ht="23.25">
      <c r="A58" s="16">
        <v>2</v>
      </c>
      <c r="B58" s="7" t="s">
        <v>141</v>
      </c>
      <c r="C58" s="8" t="s">
        <v>14</v>
      </c>
      <c r="D58" s="9" t="s">
        <v>147</v>
      </c>
      <c r="E58" s="10" t="s">
        <v>148</v>
      </c>
      <c r="F58" s="7"/>
      <c r="G58" s="14">
        <v>35201</v>
      </c>
      <c r="H58" s="49" t="s">
        <v>57</v>
      </c>
      <c r="I58" s="12" t="s">
        <v>57</v>
      </c>
      <c r="J58" s="16">
        <v>6</v>
      </c>
      <c r="K58" s="16">
        <v>1</v>
      </c>
      <c r="L58" s="16"/>
      <c r="M58" s="7" t="s">
        <v>144</v>
      </c>
      <c r="N58" s="7" t="s">
        <v>145</v>
      </c>
      <c r="O58" s="7">
        <v>52</v>
      </c>
      <c r="P58" s="7">
        <v>30</v>
      </c>
      <c r="Q58" s="7"/>
      <c r="R58" s="7"/>
      <c r="S58" s="7" t="s">
        <v>33</v>
      </c>
      <c r="T58" s="7"/>
      <c r="U58" s="7" t="s">
        <v>146</v>
      </c>
      <c r="V58" s="34">
        <v>24430</v>
      </c>
      <c r="W58" s="35">
        <v>0</v>
      </c>
      <c r="X58" s="35">
        <v>0</v>
      </c>
      <c r="Y58" s="35">
        <v>0</v>
      </c>
      <c r="Z58" s="35">
        <v>0</v>
      </c>
      <c r="AA58" s="16" t="s">
        <v>20</v>
      </c>
    </row>
    <row r="59" spans="1:28" ht="23.25">
      <c r="A59" s="16">
        <v>3</v>
      </c>
      <c r="B59" s="7" t="s">
        <v>141</v>
      </c>
      <c r="C59" s="8" t="s">
        <v>14</v>
      </c>
      <c r="D59" s="9" t="s">
        <v>149</v>
      </c>
      <c r="E59" s="10" t="s">
        <v>150</v>
      </c>
      <c r="F59" s="7"/>
      <c r="G59" s="14">
        <v>34961</v>
      </c>
      <c r="H59" s="49" t="s">
        <v>57</v>
      </c>
      <c r="I59" s="12" t="s">
        <v>57</v>
      </c>
      <c r="J59" s="16">
        <v>6</v>
      </c>
      <c r="K59" s="16">
        <v>1</v>
      </c>
      <c r="L59" s="16"/>
      <c r="M59" s="7" t="s">
        <v>151</v>
      </c>
      <c r="N59" s="7" t="s">
        <v>152</v>
      </c>
      <c r="O59" s="7">
        <v>33</v>
      </c>
      <c r="P59" s="7">
        <v>11</v>
      </c>
      <c r="Q59" s="7"/>
      <c r="R59" s="7"/>
      <c r="S59" s="7" t="s">
        <v>33</v>
      </c>
      <c r="T59" s="7"/>
      <c r="U59" s="7" t="s">
        <v>85</v>
      </c>
      <c r="V59" s="34">
        <v>15040</v>
      </c>
      <c r="W59" s="35">
        <v>0</v>
      </c>
      <c r="X59" s="35">
        <v>0</v>
      </c>
      <c r="Y59" s="35">
        <v>0</v>
      </c>
      <c r="Z59" s="35">
        <v>0</v>
      </c>
      <c r="AA59" s="16" t="s">
        <v>20</v>
      </c>
      <c r="AB59" s="2" t="s">
        <v>295</v>
      </c>
    </row>
    <row r="60" spans="1:28" ht="23.25">
      <c r="A60" s="16">
        <v>4</v>
      </c>
      <c r="B60" s="7" t="s">
        <v>141</v>
      </c>
      <c r="C60" s="8" t="s">
        <v>23</v>
      </c>
      <c r="D60" s="9" t="s">
        <v>153</v>
      </c>
      <c r="E60" s="10" t="s">
        <v>154</v>
      </c>
      <c r="F60" s="7"/>
      <c r="G60" s="14">
        <v>34411</v>
      </c>
      <c r="H60" s="49" t="s">
        <v>103</v>
      </c>
      <c r="I60" s="12" t="s">
        <v>103</v>
      </c>
      <c r="J60" s="16">
        <v>4</v>
      </c>
      <c r="K60" s="16">
        <v>1</v>
      </c>
      <c r="L60" s="16"/>
      <c r="M60" s="7" t="s">
        <v>151</v>
      </c>
      <c r="N60" s="7" t="s">
        <v>152</v>
      </c>
      <c r="O60" s="7">
        <v>30</v>
      </c>
      <c r="P60" s="7">
        <v>9</v>
      </c>
      <c r="Q60" s="7"/>
      <c r="R60" s="7"/>
      <c r="S60" s="7" t="s">
        <v>33</v>
      </c>
      <c r="T60" s="7"/>
      <c r="U60" s="7" t="s">
        <v>108</v>
      </c>
      <c r="V60" s="34">
        <v>9940</v>
      </c>
      <c r="W60" s="35">
        <v>0</v>
      </c>
      <c r="X60" s="35">
        <v>0</v>
      </c>
      <c r="Y60" s="35">
        <v>0</v>
      </c>
      <c r="Z60" s="35">
        <v>0</v>
      </c>
      <c r="AA60" s="16" t="s">
        <v>20</v>
      </c>
      <c r="AB60" s="2" t="s">
        <v>295</v>
      </c>
    </row>
    <row r="61" spans="1:27" ht="23.25">
      <c r="A61" s="16"/>
      <c r="B61" s="7"/>
      <c r="C61" s="8"/>
      <c r="E61" s="10"/>
      <c r="F61" s="7"/>
      <c r="G61" s="14"/>
      <c r="H61" s="49"/>
      <c r="I61" s="12"/>
      <c r="J61" s="16"/>
      <c r="K61" s="44">
        <f>SUM(K57:K60)</f>
        <v>4</v>
      </c>
      <c r="L61" s="44">
        <f>SUM(L57:L60)</f>
        <v>0</v>
      </c>
      <c r="M61" s="7"/>
      <c r="N61" s="7"/>
      <c r="O61" s="7"/>
      <c r="P61" s="7"/>
      <c r="Q61" s="7"/>
      <c r="R61" s="7"/>
      <c r="S61" s="7"/>
      <c r="T61" s="7"/>
      <c r="U61" s="7"/>
      <c r="V61" s="36">
        <f>SUM(V57:V60)</f>
        <v>73840</v>
      </c>
      <c r="W61" s="36">
        <f>SUM(W57:W60)</f>
        <v>0</v>
      </c>
      <c r="X61" s="36">
        <f>SUM(X57:X60)</f>
        <v>0</v>
      </c>
      <c r="Y61" s="36">
        <f>SUM(Y57:Y60)</f>
        <v>0</v>
      </c>
      <c r="Z61" s="36">
        <f>SUM(Z57:Z60)</f>
        <v>0</v>
      </c>
      <c r="AA61" s="16"/>
    </row>
    <row r="62" spans="1:28" ht="23.25">
      <c r="A62" s="16">
        <v>1</v>
      </c>
      <c r="B62" s="7" t="s">
        <v>168</v>
      </c>
      <c r="C62" s="8" t="s">
        <v>14</v>
      </c>
      <c r="D62" s="9" t="s">
        <v>169</v>
      </c>
      <c r="E62" s="10" t="s">
        <v>170</v>
      </c>
      <c r="F62" s="7"/>
      <c r="G62" s="14">
        <v>12396</v>
      </c>
      <c r="H62" s="49" t="s">
        <v>296</v>
      </c>
      <c r="I62" s="7" t="s">
        <v>297</v>
      </c>
      <c r="J62" s="16">
        <v>7</v>
      </c>
      <c r="K62" s="16">
        <v>1</v>
      </c>
      <c r="L62" s="16"/>
      <c r="M62" s="7" t="s">
        <v>171</v>
      </c>
      <c r="N62" s="7" t="s">
        <v>172</v>
      </c>
      <c r="O62" s="7">
        <v>36</v>
      </c>
      <c r="P62" s="7">
        <v>14</v>
      </c>
      <c r="Q62" s="7"/>
      <c r="R62" s="7"/>
      <c r="S62" s="7" t="s">
        <v>33</v>
      </c>
      <c r="T62" s="7"/>
      <c r="U62" s="7" t="s">
        <v>56</v>
      </c>
      <c r="V62" s="34">
        <v>18480</v>
      </c>
      <c r="W62" s="35">
        <v>0</v>
      </c>
      <c r="X62" s="35">
        <v>0</v>
      </c>
      <c r="Y62" s="35">
        <v>0</v>
      </c>
      <c r="Z62" s="35">
        <v>0</v>
      </c>
      <c r="AA62" s="16" t="s">
        <v>20</v>
      </c>
      <c r="AB62" s="2" t="s">
        <v>295</v>
      </c>
    </row>
    <row r="63" spans="1:28" ht="23.25">
      <c r="A63" s="16">
        <v>2</v>
      </c>
      <c r="B63" s="7" t="s">
        <v>168</v>
      </c>
      <c r="C63" s="8" t="s">
        <v>23</v>
      </c>
      <c r="D63" s="9" t="s">
        <v>173</v>
      </c>
      <c r="E63" s="10" t="s">
        <v>174</v>
      </c>
      <c r="F63" s="7"/>
      <c r="G63" s="14">
        <v>12196</v>
      </c>
      <c r="H63" s="49" t="s">
        <v>103</v>
      </c>
      <c r="I63" s="7" t="s">
        <v>103</v>
      </c>
      <c r="J63" s="16">
        <v>5</v>
      </c>
      <c r="K63" s="16">
        <v>1</v>
      </c>
      <c r="L63" s="16"/>
      <c r="M63" s="7" t="s">
        <v>171</v>
      </c>
      <c r="N63" s="7" t="s">
        <v>172</v>
      </c>
      <c r="O63" s="7">
        <v>40</v>
      </c>
      <c r="P63" s="7">
        <v>20</v>
      </c>
      <c r="Q63" s="7"/>
      <c r="R63" s="7"/>
      <c r="S63" s="7" t="s">
        <v>33</v>
      </c>
      <c r="T63" s="7"/>
      <c r="U63" s="7" t="s">
        <v>56</v>
      </c>
      <c r="V63" s="34">
        <v>20470</v>
      </c>
      <c r="W63" s="35">
        <v>0</v>
      </c>
      <c r="X63" s="35">
        <v>1500</v>
      </c>
      <c r="Y63" s="35">
        <v>0</v>
      </c>
      <c r="Z63" s="35">
        <v>0</v>
      </c>
      <c r="AA63" s="16" t="s">
        <v>20</v>
      </c>
      <c r="AB63" s="2" t="s">
        <v>295</v>
      </c>
    </row>
    <row r="64" spans="1:27" ht="23.25">
      <c r="A64" s="16"/>
      <c r="B64" s="7"/>
      <c r="C64" s="8"/>
      <c r="E64" s="10"/>
      <c r="F64" s="7"/>
      <c r="G64" s="14"/>
      <c r="H64" s="49"/>
      <c r="I64" s="7"/>
      <c r="J64" s="16"/>
      <c r="K64" s="44">
        <f>SUM(K62:K63)</f>
        <v>2</v>
      </c>
      <c r="L64" s="44">
        <f>SUM(L62:L63)</f>
        <v>0</v>
      </c>
      <c r="M64" s="7"/>
      <c r="N64" s="7"/>
      <c r="O64" s="7"/>
      <c r="P64" s="7"/>
      <c r="Q64" s="7"/>
      <c r="R64" s="7"/>
      <c r="S64" s="7"/>
      <c r="T64" s="7"/>
      <c r="U64" s="7"/>
      <c r="V64" s="36">
        <f>SUM(V62:V63)</f>
        <v>38950</v>
      </c>
      <c r="W64" s="36">
        <f>SUM(W62:W63)</f>
        <v>0</v>
      </c>
      <c r="X64" s="36">
        <f>SUM(X62:X63)</f>
        <v>1500</v>
      </c>
      <c r="Y64" s="36">
        <f>SUM(Y62:Y63)</f>
        <v>0</v>
      </c>
      <c r="Z64" s="36">
        <f>SUM(Z62:Z63)</f>
        <v>0</v>
      </c>
      <c r="AA64" s="16"/>
    </row>
    <row r="65" spans="1:27" ht="23.25">
      <c r="A65" s="16">
        <v>1</v>
      </c>
      <c r="B65" s="7" t="s">
        <v>155</v>
      </c>
      <c r="C65" s="8" t="s">
        <v>14</v>
      </c>
      <c r="D65" s="9" t="s">
        <v>156</v>
      </c>
      <c r="E65" s="10" t="s">
        <v>157</v>
      </c>
      <c r="F65" s="7"/>
      <c r="G65" s="14">
        <v>11183</v>
      </c>
      <c r="H65" s="49" t="s">
        <v>30</v>
      </c>
      <c r="I65" s="7" t="s">
        <v>91</v>
      </c>
      <c r="J65" s="16">
        <v>7</v>
      </c>
      <c r="K65" s="16">
        <v>1</v>
      </c>
      <c r="L65" s="16"/>
      <c r="M65" s="7" t="s">
        <v>159</v>
      </c>
      <c r="N65" s="7" t="s">
        <v>160</v>
      </c>
      <c r="O65" s="7">
        <v>48</v>
      </c>
      <c r="P65" s="7">
        <v>27</v>
      </c>
      <c r="Q65" s="7"/>
      <c r="R65" s="7"/>
      <c r="S65" s="7" t="s">
        <v>33</v>
      </c>
      <c r="T65" s="7"/>
      <c r="U65" s="7" t="s">
        <v>161</v>
      </c>
      <c r="V65" s="34">
        <v>27720</v>
      </c>
      <c r="W65" s="35">
        <v>0</v>
      </c>
      <c r="X65" s="35">
        <v>0</v>
      </c>
      <c r="Y65" s="35">
        <v>0</v>
      </c>
      <c r="Z65" s="35">
        <v>0</v>
      </c>
      <c r="AA65" s="16" t="s">
        <v>20</v>
      </c>
    </row>
    <row r="66" spans="1:27" ht="23.25">
      <c r="A66" s="16">
        <v>2</v>
      </c>
      <c r="B66" s="7" t="s">
        <v>155</v>
      </c>
      <c r="C66" s="8" t="s">
        <v>14</v>
      </c>
      <c r="D66" s="9" t="s">
        <v>164</v>
      </c>
      <c r="E66" s="10" t="s">
        <v>165</v>
      </c>
      <c r="F66" s="7"/>
      <c r="G66" s="14">
        <v>111384</v>
      </c>
      <c r="H66" s="49" t="s">
        <v>37</v>
      </c>
      <c r="I66" s="7" t="s">
        <v>37</v>
      </c>
      <c r="J66" s="16">
        <v>7</v>
      </c>
      <c r="K66" s="16">
        <v>1</v>
      </c>
      <c r="L66" s="16"/>
      <c r="M66" s="7" t="s">
        <v>159</v>
      </c>
      <c r="N66" s="7" t="s">
        <v>160</v>
      </c>
      <c r="O66" s="7">
        <v>37</v>
      </c>
      <c r="P66" s="7">
        <v>15</v>
      </c>
      <c r="Q66" s="7"/>
      <c r="R66" s="7"/>
      <c r="S66" s="7" t="s">
        <v>33</v>
      </c>
      <c r="T66" s="7"/>
      <c r="U66" s="7" t="s">
        <v>162</v>
      </c>
      <c r="V66" s="34">
        <v>18910</v>
      </c>
      <c r="W66" s="35">
        <v>0</v>
      </c>
      <c r="X66" s="35">
        <v>0</v>
      </c>
      <c r="Y66" s="35">
        <v>0</v>
      </c>
      <c r="Z66" s="35">
        <v>0</v>
      </c>
      <c r="AA66" s="16" t="s">
        <v>20</v>
      </c>
    </row>
    <row r="67" spans="1:27" ht="23.25">
      <c r="A67" s="16">
        <v>3</v>
      </c>
      <c r="B67" s="7" t="s">
        <v>155</v>
      </c>
      <c r="C67" s="8" t="s">
        <v>23</v>
      </c>
      <c r="D67" s="9" t="s">
        <v>166</v>
      </c>
      <c r="E67" s="10" t="s">
        <v>167</v>
      </c>
      <c r="F67" s="7"/>
      <c r="G67" s="14">
        <v>110550</v>
      </c>
      <c r="H67" s="49" t="s">
        <v>103</v>
      </c>
      <c r="I67" s="7" t="s">
        <v>103</v>
      </c>
      <c r="J67" s="16" t="s">
        <v>158</v>
      </c>
      <c r="K67" s="16">
        <v>1</v>
      </c>
      <c r="L67" s="16"/>
      <c r="M67" s="7" t="s">
        <v>159</v>
      </c>
      <c r="N67" s="7" t="s">
        <v>160</v>
      </c>
      <c r="O67" s="7">
        <v>42</v>
      </c>
      <c r="P67" s="7">
        <v>21</v>
      </c>
      <c r="Q67" s="7"/>
      <c r="R67" s="7"/>
      <c r="S67" s="7" t="s">
        <v>33</v>
      </c>
      <c r="T67" s="7"/>
      <c r="U67" s="7" t="s">
        <v>163</v>
      </c>
      <c r="V67" s="34">
        <v>23780</v>
      </c>
      <c r="W67" s="35">
        <v>0</v>
      </c>
      <c r="X67" s="35">
        <v>0</v>
      </c>
      <c r="Y67" s="35">
        <v>0</v>
      </c>
      <c r="Z67" s="35">
        <v>0</v>
      </c>
      <c r="AA67" s="16" t="s">
        <v>20</v>
      </c>
    </row>
    <row r="68" spans="1:27" ht="23.25">
      <c r="A68" s="16"/>
      <c r="B68" s="7"/>
      <c r="C68" s="8"/>
      <c r="E68" s="10"/>
      <c r="F68" s="7"/>
      <c r="G68" s="14"/>
      <c r="H68" s="49"/>
      <c r="I68" s="7"/>
      <c r="J68" s="16"/>
      <c r="K68" s="44">
        <f>SUM(K65:K67)</f>
        <v>3</v>
      </c>
      <c r="L68" s="44">
        <f>SUM(L65:L67)</f>
        <v>0</v>
      </c>
      <c r="M68" s="7"/>
      <c r="N68" s="7"/>
      <c r="O68" s="7"/>
      <c r="P68" s="7"/>
      <c r="Q68" s="7"/>
      <c r="R68" s="7"/>
      <c r="S68" s="7"/>
      <c r="T68" s="7"/>
      <c r="U68" s="7"/>
      <c r="V68" s="36">
        <f>SUM(V65:V67)</f>
        <v>70410</v>
      </c>
      <c r="W68" s="36">
        <f>SUM(W65:W67)</f>
        <v>0</v>
      </c>
      <c r="X68" s="36">
        <f>SUM(X65:X67)</f>
        <v>0</v>
      </c>
      <c r="Y68" s="36">
        <f>SUM(Y65:Y67)</f>
        <v>0</v>
      </c>
      <c r="Z68" s="36">
        <f>SUM(Z65:Z67)</f>
        <v>0</v>
      </c>
      <c r="AA68" s="16"/>
    </row>
    <row r="69" spans="1:27" ht="23.25">
      <c r="A69" s="16">
        <v>1</v>
      </c>
      <c r="B69" s="7" t="s">
        <v>51</v>
      </c>
      <c r="C69" s="8" t="s">
        <v>46</v>
      </c>
      <c r="D69" s="9" t="s">
        <v>52</v>
      </c>
      <c r="E69" s="10" t="s">
        <v>53</v>
      </c>
      <c r="F69" s="7"/>
      <c r="G69" s="14">
        <v>42804</v>
      </c>
      <c r="H69" s="49" t="s">
        <v>37</v>
      </c>
      <c r="I69" s="7" t="s">
        <v>37</v>
      </c>
      <c r="J69" s="16">
        <v>7</v>
      </c>
      <c r="K69" s="16">
        <v>1</v>
      </c>
      <c r="L69" s="16"/>
      <c r="M69" s="7" t="s">
        <v>54</v>
      </c>
      <c r="N69" s="7" t="s">
        <v>55</v>
      </c>
      <c r="O69" s="7">
        <v>43</v>
      </c>
      <c r="P69" s="7">
        <v>22</v>
      </c>
      <c r="Q69" s="7"/>
      <c r="R69" s="7"/>
      <c r="S69" s="7" t="s">
        <v>33</v>
      </c>
      <c r="T69" s="7"/>
      <c r="U69" s="7" t="s">
        <v>56</v>
      </c>
      <c r="V69" s="34">
        <v>26170</v>
      </c>
      <c r="W69" s="35">
        <v>0</v>
      </c>
      <c r="X69" s="35">
        <v>0</v>
      </c>
      <c r="Y69" s="35">
        <v>0</v>
      </c>
      <c r="Z69" s="35">
        <v>0</v>
      </c>
      <c r="AA69" s="16" t="s">
        <v>20</v>
      </c>
    </row>
    <row r="70" spans="1:27" ht="23.25">
      <c r="A70" s="16">
        <v>2</v>
      </c>
      <c r="B70" s="7" t="s">
        <v>51</v>
      </c>
      <c r="C70" s="8" t="s">
        <v>23</v>
      </c>
      <c r="D70" s="9" t="s">
        <v>59</v>
      </c>
      <c r="E70" s="10" t="s">
        <v>60</v>
      </c>
      <c r="F70" s="7"/>
      <c r="G70" s="14">
        <v>42803</v>
      </c>
      <c r="H70" s="49" t="s">
        <v>30</v>
      </c>
      <c r="I70" s="7" t="s">
        <v>91</v>
      </c>
      <c r="J70" s="16">
        <v>6</v>
      </c>
      <c r="K70" s="16">
        <v>1</v>
      </c>
      <c r="L70" s="16"/>
      <c r="M70" s="7" t="s">
        <v>54</v>
      </c>
      <c r="N70" s="7" t="s">
        <v>55</v>
      </c>
      <c r="O70" s="7">
        <v>35</v>
      </c>
      <c r="P70" s="7">
        <v>14</v>
      </c>
      <c r="Q70" s="7"/>
      <c r="R70" s="7"/>
      <c r="S70" s="7" t="s">
        <v>33</v>
      </c>
      <c r="T70" s="7"/>
      <c r="U70" s="7" t="s">
        <v>56</v>
      </c>
      <c r="V70" s="34">
        <v>18280</v>
      </c>
      <c r="W70" s="35">
        <v>0</v>
      </c>
      <c r="X70" s="35">
        <v>0</v>
      </c>
      <c r="Y70" s="35">
        <v>0</v>
      </c>
      <c r="Z70" s="35">
        <v>0</v>
      </c>
      <c r="AA70" s="16" t="s">
        <v>20</v>
      </c>
    </row>
    <row r="71" spans="1:27" ht="23.25">
      <c r="A71" s="16">
        <v>3</v>
      </c>
      <c r="B71" s="7" t="s">
        <v>51</v>
      </c>
      <c r="C71" s="8" t="s">
        <v>14</v>
      </c>
      <c r="D71" s="9" t="s">
        <v>62</v>
      </c>
      <c r="E71" s="10" t="s">
        <v>61</v>
      </c>
      <c r="F71" s="7"/>
      <c r="G71" s="14">
        <v>42805</v>
      </c>
      <c r="H71" s="50" t="s">
        <v>57</v>
      </c>
      <c r="I71" s="7" t="s">
        <v>57</v>
      </c>
      <c r="J71" s="16">
        <v>6</v>
      </c>
      <c r="K71" s="16">
        <v>1</v>
      </c>
      <c r="L71" s="16"/>
      <c r="M71" s="7" t="s">
        <v>54</v>
      </c>
      <c r="N71" s="7" t="s">
        <v>55</v>
      </c>
      <c r="O71" s="7">
        <v>34</v>
      </c>
      <c r="P71" s="7">
        <v>13</v>
      </c>
      <c r="Q71" s="7"/>
      <c r="R71" s="7"/>
      <c r="S71" s="7" t="s">
        <v>33</v>
      </c>
      <c r="T71" s="7"/>
      <c r="U71" s="7" t="s">
        <v>56</v>
      </c>
      <c r="V71" s="34">
        <v>16840</v>
      </c>
      <c r="W71" s="35">
        <v>0</v>
      </c>
      <c r="X71" s="35">
        <v>0</v>
      </c>
      <c r="Y71" s="35">
        <v>0</v>
      </c>
      <c r="Z71" s="35">
        <v>0</v>
      </c>
      <c r="AA71" s="16" t="s">
        <v>20</v>
      </c>
    </row>
    <row r="72" spans="1:27" ht="23.25">
      <c r="A72" s="16">
        <v>4</v>
      </c>
      <c r="B72" s="7" t="s">
        <v>51</v>
      </c>
      <c r="C72" s="8" t="s">
        <v>14</v>
      </c>
      <c r="D72" s="9" t="s">
        <v>63</v>
      </c>
      <c r="E72" s="10" t="s">
        <v>64</v>
      </c>
      <c r="F72" s="7"/>
      <c r="G72" s="14">
        <v>42806</v>
      </c>
      <c r="H72" s="50" t="s">
        <v>57</v>
      </c>
      <c r="I72" s="7" t="s">
        <v>57</v>
      </c>
      <c r="J72" s="16">
        <v>5</v>
      </c>
      <c r="K72" s="16">
        <v>1</v>
      </c>
      <c r="L72" s="16"/>
      <c r="M72" s="7" t="s">
        <v>54</v>
      </c>
      <c r="N72" s="7" t="s">
        <v>55</v>
      </c>
      <c r="O72" s="7">
        <v>32</v>
      </c>
      <c r="P72" s="7">
        <v>11</v>
      </c>
      <c r="Q72" s="7"/>
      <c r="R72" s="7"/>
      <c r="S72" s="7" t="s">
        <v>33</v>
      </c>
      <c r="T72" s="7"/>
      <c r="U72" s="7" t="s">
        <v>56</v>
      </c>
      <c r="V72" s="34">
        <v>13400</v>
      </c>
      <c r="W72" s="35">
        <v>0</v>
      </c>
      <c r="X72" s="35">
        <v>0</v>
      </c>
      <c r="Y72" s="35">
        <v>0</v>
      </c>
      <c r="Z72" s="35">
        <v>0</v>
      </c>
      <c r="AA72" s="16" t="s">
        <v>20</v>
      </c>
    </row>
    <row r="73" spans="1:27" ht="23.25">
      <c r="A73" s="16">
        <v>5</v>
      </c>
      <c r="B73" s="7" t="s">
        <v>51</v>
      </c>
      <c r="C73" s="8" t="s">
        <v>23</v>
      </c>
      <c r="D73" s="9" t="s">
        <v>65</v>
      </c>
      <c r="E73" s="10" t="s">
        <v>66</v>
      </c>
      <c r="F73" s="7"/>
      <c r="G73" s="14">
        <v>42885</v>
      </c>
      <c r="H73" s="50" t="s">
        <v>58</v>
      </c>
      <c r="I73" s="7" t="s">
        <v>58</v>
      </c>
      <c r="J73" s="16">
        <v>5</v>
      </c>
      <c r="K73" s="16">
        <v>1</v>
      </c>
      <c r="L73" s="16"/>
      <c r="M73" s="7" t="s">
        <v>54</v>
      </c>
      <c r="N73" s="7" t="s">
        <v>55</v>
      </c>
      <c r="O73" s="7">
        <v>29</v>
      </c>
      <c r="P73" s="7">
        <v>9</v>
      </c>
      <c r="Q73" s="7"/>
      <c r="R73" s="7"/>
      <c r="S73" s="7" t="s">
        <v>33</v>
      </c>
      <c r="T73" s="7"/>
      <c r="U73" s="7" t="s">
        <v>56</v>
      </c>
      <c r="V73" s="34">
        <v>12530</v>
      </c>
      <c r="W73" s="35">
        <v>0</v>
      </c>
      <c r="X73" s="35">
        <v>0</v>
      </c>
      <c r="Y73" s="35">
        <v>0</v>
      </c>
      <c r="Z73" s="35">
        <v>0</v>
      </c>
      <c r="AA73" s="16" t="s">
        <v>20</v>
      </c>
    </row>
    <row r="74" spans="1:27" ht="23.25">
      <c r="A74" s="16"/>
      <c r="B74" s="7"/>
      <c r="C74" s="8"/>
      <c r="E74" s="10"/>
      <c r="F74" s="7"/>
      <c r="G74" s="14"/>
      <c r="H74" s="50"/>
      <c r="I74" s="7"/>
      <c r="J74" s="16"/>
      <c r="K74" s="44">
        <f>SUM(K69:K73)</f>
        <v>5</v>
      </c>
      <c r="L74" s="44">
        <f>SUM(L69:L73)</f>
        <v>0</v>
      </c>
      <c r="M74" s="7"/>
      <c r="N74" s="7"/>
      <c r="O74" s="7"/>
      <c r="P74" s="7"/>
      <c r="Q74" s="7"/>
      <c r="R74" s="7"/>
      <c r="S74" s="7"/>
      <c r="T74" s="7"/>
      <c r="U74" s="7"/>
      <c r="V74" s="36">
        <f>SUM(V69:V73)</f>
        <v>87220</v>
      </c>
      <c r="W74" s="36">
        <f>SUM(W69:W73)</f>
        <v>0</v>
      </c>
      <c r="X74" s="36">
        <f>SUM(X69:X73)</f>
        <v>0</v>
      </c>
      <c r="Y74" s="36">
        <f>SUM(Y69:Y73)</f>
        <v>0</v>
      </c>
      <c r="Z74" s="36">
        <f>SUM(Z69:Z73)</f>
        <v>0</v>
      </c>
      <c r="AA74" s="16"/>
    </row>
    <row r="75" spans="1:27" ht="23.25">
      <c r="A75" s="16">
        <v>1</v>
      </c>
      <c r="B75" s="7" t="s">
        <v>204</v>
      </c>
      <c r="C75" s="8" t="s">
        <v>14</v>
      </c>
      <c r="D75" s="9" t="s">
        <v>205</v>
      </c>
      <c r="E75" s="10" t="s">
        <v>206</v>
      </c>
      <c r="F75" s="7"/>
      <c r="G75" s="14">
        <v>33843</v>
      </c>
      <c r="H75" s="49" t="s">
        <v>411</v>
      </c>
      <c r="I75" s="7" t="s">
        <v>410</v>
      </c>
      <c r="J75" s="16">
        <v>6</v>
      </c>
      <c r="K75" s="16">
        <v>1</v>
      </c>
      <c r="L75" s="16"/>
      <c r="M75" s="7" t="s">
        <v>207</v>
      </c>
      <c r="N75" s="7" t="s">
        <v>208</v>
      </c>
      <c r="O75" s="7">
        <v>37</v>
      </c>
      <c r="P75" s="7">
        <v>16</v>
      </c>
      <c r="Q75" s="7"/>
      <c r="R75" s="7"/>
      <c r="S75" s="7" t="s">
        <v>33</v>
      </c>
      <c r="T75" s="7"/>
      <c r="U75" s="7" t="s">
        <v>85</v>
      </c>
      <c r="V75" s="34">
        <v>28430</v>
      </c>
      <c r="W75" s="35">
        <v>0</v>
      </c>
      <c r="X75" s="35">
        <v>0</v>
      </c>
      <c r="Y75" s="35">
        <v>0</v>
      </c>
      <c r="Z75" s="35">
        <v>0</v>
      </c>
      <c r="AA75" s="16" t="s">
        <v>20</v>
      </c>
    </row>
    <row r="76" spans="1:27" ht="23.25">
      <c r="A76" s="16">
        <v>2</v>
      </c>
      <c r="B76" s="7" t="s">
        <v>204</v>
      </c>
      <c r="C76" s="8" t="s">
        <v>14</v>
      </c>
      <c r="D76" s="9" t="s">
        <v>210</v>
      </c>
      <c r="E76" s="10" t="s">
        <v>211</v>
      </c>
      <c r="F76" s="7"/>
      <c r="G76" s="14">
        <v>33844</v>
      </c>
      <c r="H76" s="49" t="s">
        <v>37</v>
      </c>
      <c r="I76" s="7" t="s">
        <v>37</v>
      </c>
      <c r="J76" s="16">
        <v>7</v>
      </c>
      <c r="K76" s="16">
        <v>1</v>
      </c>
      <c r="L76" s="16"/>
      <c r="M76" s="7" t="s">
        <v>207</v>
      </c>
      <c r="N76" s="7" t="s">
        <v>208</v>
      </c>
      <c r="O76" s="7">
        <v>40</v>
      </c>
      <c r="P76" s="7">
        <v>19</v>
      </c>
      <c r="Q76" s="7"/>
      <c r="R76" s="7"/>
      <c r="S76" s="7" t="s">
        <v>33</v>
      </c>
      <c r="T76" s="7"/>
      <c r="U76" s="7" t="s">
        <v>85</v>
      </c>
      <c r="V76" s="34">
        <v>26980</v>
      </c>
      <c r="W76" s="35">
        <v>0</v>
      </c>
      <c r="X76" s="35">
        <v>0</v>
      </c>
      <c r="Y76" s="35">
        <v>0</v>
      </c>
      <c r="Z76" s="35">
        <v>0</v>
      </c>
      <c r="AA76" s="16" t="s">
        <v>20</v>
      </c>
    </row>
    <row r="77" spans="1:27" ht="23.25">
      <c r="A77" s="16">
        <v>3</v>
      </c>
      <c r="B77" s="7" t="s">
        <v>204</v>
      </c>
      <c r="C77" s="8" t="s">
        <v>23</v>
      </c>
      <c r="D77" s="9" t="s">
        <v>212</v>
      </c>
      <c r="E77" s="10" t="s">
        <v>213</v>
      </c>
      <c r="F77" s="7"/>
      <c r="G77" s="14">
        <v>33833</v>
      </c>
      <c r="H77" s="49" t="s">
        <v>103</v>
      </c>
      <c r="I77" s="7" t="s">
        <v>103</v>
      </c>
      <c r="J77" s="16">
        <v>5</v>
      </c>
      <c r="K77" s="16">
        <v>1</v>
      </c>
      <c r="L77" s="16"/>
      <c r="M77" s="7" t="s">
        <v>207</v>
      </c>
      <c r="N77" s="7" t="s">
        <v>208</v>
      </c>
      <c r="O77" s="7">
        <v>33</v>
      </c>
      <c r="P77" s="7">
        <v>13</v>
      </c>
      <c r="Q77" s="7"/>
      <c r="R77" s="7"/>
      <c r="S77" s="7" t="s">
        <v>33</v>
      </c>
      <c r="T77" s="7"/>
      <c r="U77" s="7" t="s">
        <v>108</v>
      </c>
      <c r="V77" s="34">
        <v>14860</v>
      </c>
      <c r="W77" s="35">
        <v>0</v>
      </c>
      <c r="X77" s="35">
        <v>1500</v>
      </c>
      <c r="Y77" s="35">
        <v>0</v>
      </c>
      <c r="Z77" s="35">
        <v>0</v>
      </c>
      <c r="AA77" s="16" t="s">
        <v>20</v>
      </c>
    </row>
    <row r="78" spans="1:28" s="64" customFormat="1" ht="23.25">
      <c r="A78" s="56">
        <v>4</v>
      </c>
      <c r="B78" s="57" t="s">
        <v>204</v>
      </c>
      <c r="C78" s="58" t="s">
        <v>46</v>
      </c>
      <c r="D78" s="59" t="s">
        <v>214</v>
      </c>
      <c r="E78" s="60" t="s">
        <v>215</v>
      </c>
      <c r="F78" s="57"/>
      <c r="G78" s="56" t="s">
        <v>413</v>
      </c>
      <c r="H78" s="61" t="s">
        <v>57</v>
      </c>
      <c r="I78" s="57" t="s">
        <v>414</v>
      </c>
      <c r="J78" s="56">
        <v>3</v>
      </c>
      <c r="K78" s="56">
        <v>1</v>
      </c>
      <c r="L78" s="56"/>
      <c r="M78" s="57" t="s">
        <v>207</v>
      </c>
      <c r="N78" s="57" t="s">
        <v>208</v>
      </c>
      <c r="O78" s="57">
        <v>22</v>
      </c>
      <c r="P78" s="57">
        <v>1</v>
      </c>
      <c r="Q78" s="57"/>
      <c r="R78" s="57"/>
      <c r="S78" s="57" t="s">
        <v>33</v>
      </c>
      <c r="T78" s="57"/>
      <c r="U78" s="57" t="s">
        <v>85</v>
      </c>
      <c r="V78" s="62">
        <v>8130</v>
      </c>
      <c r="W78" s="63">
        <v>0</v>
      </c>
      <c r="X78" s="63">
        <v>0</v>
      </c>
      <c r="Y78" s="63">
        <v>0</v>
      </c>
      <c r="Z78" s="63">
        <v>0</v>
      </c>
      <c r="AA78" s="56" t="s">
        <v>20</v>
      </c>
      <c r="AB78" s="64" t="s">
        <v>415</v>
      </c>
    </row>
    <row r="79" spans="1:28" s="64" customFormat="1" ht="23.25">
      <c r="A79" s="56"/>
      <c r="B79" s="57" t="s">
        <v>204</v>
      </c>
      <c r="C79" s="58" t="s">
        <v>46</v>
      </c>
      <c r="D79" s="59" t="s">
        <v>416</v>
      </c>
      <c r="E79" s="60" t="s">
        <v>417</v>
      </c>
      <c r="F79" s="57"/>
      <c r="G79" s="56" t="s">
        <v>418</v>
      </c>
      <c r="H79" s="61" t="s">
        <v>103</v>
      </c>
      <c r="I79" s="57" t="s">
        <v>419</v>
      </c>
      <c r="J79" s="56">
        <v>3</v>
      </c>
      <c r="K79" s="56">
        <v>1</v>
      </c>
      <c r="L79" s="56"/>
      <c r="M79" s="57" t="s">
        <v>207</v>
      </c>
      <c r="N79" s="57"/>
      <c r="O79" s="57"/>
      <c r="P79" s="57"/>
      <c r="Q79" s="57"/>
      <c r="R79" s="57"/>
      <c r="S79" s="57"/>
      <c r="T79" s="57"/>
      <c r="U79" s="57"/>
      <c r="V79" s="62">
        <v>8740</v>
      </c>
      <c r="W79" s="63"/>
      <c r="X79" s="63"/>
      <c r="Y79" s="63"/>
      <c r="Z79" s="63"/>
      <c r="AA79" s="56"/>
      <c r="AB79" s="64" t="s">
        <v>408</v>
      </c>
    </row>
    <row r="80" spans="1:28" s="64" customFormat="1" ht="23.25">
      <c r="A80" s="56"/>
      <c r="B80" s="57" t="s">
        <v>204</v>
      </c>
      <c r="C80" s="58" t="s">
        <v>46</v>
      </c>
      <c r="D80" s="59" t="s">
        <v>420</v>
      </c>
      <c r="E80" s="60" t="s">
        <v>421</v>
      </c>
      <c r="F80" s="57"/>
      <c r="G80" s="56" t="s">
        <v>422</v>
      </c>
      <c r="H80" s="61" t="s">
        <v>396</v>
      </c>
      <c r="I80" s="61" t="s">
        <v>396</v>
      </c>
      <c r="J80" s="56">
        <v>2</v>
      </c>
      <c r="K80" s="56">
        <v>1</v>
      </c>
      <c r="L80" s="56"/>
      <c r="M80" s="57" t="s">
        <v>207</v>
      </c>
      <c r="N80" s="57"/>
      <c r="O80" s="57"/>
      <c r="P80" s="57"/>
      <c r="Q80" s="57"/>
      <c r="R80" s="57"/>
      <c r="S80" s="57"/>
      <c r="T80" s="57"/>
      <c r="U80" s="57"/>
      <c r="V80" s="62">
        <v>7460</v>
      </c>
      <c r="W80" s="63"/>
      <c r="X80" s="63"/>
      <c r="Y80" s="63"/>
      <c r="Z80" s="63"/>
      <c r="AA80" s="56"/>
      <c r="AB80" s="64" t="s">
        <v>408</v>
      </c>
    </row>
    <row r="81" spans="1:27" ht="23.25">
      <c r="A81" s="16">
        <v>5</v>
      </c>
      <c r="B81" s="7" t="s">
        <v>204</v>
      </c>
      <c r="C81" s="8" t="s">
        <v>23</v>
      </c>
      <c r="D81" s="9" t="s">
        <v>216</v>
      </c>
      <c r="E81" s="10" t="s">
        <v>217</v>
      </c>
      <c r="F81" s="7"/>
      <c r="G81" s="14" t="s">
        <v>15</v>
      </c>
      <c r="H81" s="49" t="s">
        <v>218</v>
      </c>
      <c r="I81" s="7" t="s">
        <v>218</v>
      </c>
      <c r="J81" s="16" t="s">
        <v>15</v>
      </c>
      <c r="K81" s="16"/>
      <c r="L81" s="16">
        <v>1</v>
      </c>
      <c r="M81" s="7" t="s">
        <v>207</v>
      </c>
      <c r="N81" s="7" t="s">
        <v>208</v>
      </c>
      <c r="O81" s="7">
        <v>35</v>
      </c>
      <c r="P81" s="7">
        <v>3</v>
      </c>
      <c r="Q81" s="7"/>
      <c r="R81" s="7"/>
      <c r="S81" s="7" t="s">
        <v>33</v>
      </c>
      <c r="T81" s="7"/>
      <c r="U81" s="7" t="s">
        <v>219</v>
      </c>
      <c r="V81" s="34">
        <v>5530</v>
      </c>
      <c r="W81" s="35">
        <v>0</v>
      </c>
      <c r="X81" s="35">
        <v>0</v>
      </c>
      <c r="Y81" s="35">
        <v>0</v>
      </c>
      <c r="Z81" s="35">
        <v>0</v>
      </c>
      <c r="AA81" s="16" t="s">
        <v>20</v>
      </c>
    </row>
    <row r="82" spans="1:27" ht="23.25">
      <c r="A82" s="16">
        <v>6</v>
      </c>
      <c r="B82" s="7" t="s">
        <v>204</v>
      </c>
      <c r="C82" s="8" t="s">
        <v>23</v>
      </c>
      <c r="D82" s="9" t="s">
        <v>220</v>
      </c>
      <c r="E82" s="10" t="s">
        <v>221</v>
      </c>
      <c r="F82" s="7"/>
      <c r="G82" s="14" t="s">
        <v>15</v>
      </c>
      <c r="H82" s="49" t="s">
        <v>218</v>
      </c>
      <c r="I82" s="7" t="s">
        <v>218</v>
      </c>
      <c r="J82" s="16" t="s">
        <v>15</v>
      </c>
      <c r="K82" s="16"/>
      <c r="L82" s="16">
        <v>1</v>
      </c>
      <c r="M82" s="7" t="s">
        <v>207</v>
      </c>
      <c r="N82" s="7" t="s">
        <v>208</v>
      </c>
      <c r="O82" s="7">
        <v>37</v>
      </c>
      <c r="P82" s="7">
        <v>6</v>
      </c>
      <c r="Q82" s="7"/>
      <c r="R82" s="7"/>
      <c r="S82" s="7" t="s">
        <v>33</v>
      </c>
      <c r="T82" s="7"/>
      <c r="U82" s="7" t="s">
        <v>219</v>
      </c>
      <c r="V82" s="34">
        <v>5530</v>
      </c>
      <c r="W82" s="35">
        <v>0</v>
      </c>
      <c r="X82" s="35">
        <v>0</v>
      </c>
      <c r="Y82" s="35">
        <v>0</v>
      </c>
      <c r="Z82" s="35">
        <v>0</v>
      </c>
      <c r="AA82" s="16" t="s">
        <v>20</v>
      </c>
    </row>
    <row r="83" spans="1:28" s="64" customFormat="1" ht="23.25">
      <c r="A83" s="56">
        <v>7</v>
      </c>
      <c r="B83" s="57" t="s">
        <v>204</v>
      </c>
      <c r="C83" s="58" t="s">
        <v>23</v>
      </c>
      <c r="D83" s="59" t="s">
        <v>423</v>
      </c>
      <c r="E83" s="60" t="s">
        <v>424</v>
      </c>
      <c r="F83" s="57"/>
      <c r="G83" s="56">
        <v>33832</v>
      </c>
      <c r="H83" s="61" t="s">
        <v>30</v>
      </c>
      <c r="I83" s="57" t="s">
        <v>91</v>
      </c>
      <c r="J83" s="56">
        <v>7</v>
      </c>
      <c r="K83" s="56">
        <v>1</v>
      </c>
      <c r="L83" s="56"/>
      <c r="M83" s="57" t="s">
        <v>207</v>
      </c>
      <c r="N83" s="57" t="s">
        <v>225</v>
      </c>
      <c r="O83" s="57">
        <v>41</v>
      </c>
      <c r="P83" s="57">
        <v>9</v>
      </c>
      <c r="Q83" s="57"/>
      <c r="R83" s="57"/>
      <c r="S83" s="57" t="s">
        <v>33</v>
      </c>
      <c r="T83" s="57"/>
      <c r="U83" s="57" t="s">
        <v>85</v>
      </c>
      <c r="V83" s="62">
        <v>32450</v>
      </c>
      <c r="W83" s="63">
        <v>0</v>
      </c>
      <c r="X83" s="63">
        <v>0</v>
      </c>
      <c r="Y83" s="63">
        <v>0</v>
      </c>
      <c r="Z83" s="63">
        <v>0</v>
      </c>
      <c r="AA83" s="56" t="s">
        <v>20</v>
      </c>
      <c r="AB83" s="64" t="s">
        <v>425</v>
      </c>
    </row>
    <row r="84" spans="1:27" ht="23.25">
      <c r="A84" s="16">
        <v>8</v>
      </c>
      <c r="B84" s="7" t="s">
        <v>204</v>
      </c>
      <c r="C84" s="8" t="s">
        <v>14</v>
      </c>
      <c r="D84" s="9" t="s">
        <v>426</v>
      </c>
      <c r="E84" s="10" t="s">
        <v>427</v>
      </c>
      <c r="F84" s="7"/>
      <c r="G84" s="14">
        <v>33842</v>
      </c>
      <c r="H84" s="49" t="s">
        <v>57</v>
      </c>
      <c r="I84" s="12" t="s">
        <v>57</v>
      </c>
      <c r="J84" s="16">
        <v>6</v>
      </c>
      <c r="K84" s="16">
        <v>1</v>
      </c>
      <c r="L84" s="16"/>
      <c r="M84" s="7" t="s">
        <v>207</v>
      </c>
      <c r="N84" s="7" t="s">
        <v>225</v>
      </c>
      <c r="O84" s="7">
        <v>29</v>
      </c>
      <c r="P84" s="7">
        <v>9</v>
      </c>
      <c r="Q84" s="7"/>
      <c r="R84" s="7"/>
      <c r="S84" s="7" t="s">
        <v>33</v>
      </c>
      <c r="T84" s="7"/>
      <c r="U84" s="7" t="s">
        <v>85</v>
      </c>
      <c r="V84" s="34">
        <v>19200</v>
      </c>
      <c r="W84" s="35">
        <v>0</v>
      </c>
      <c r="X84" s="35">
        <v>0</v>
      </c>
      <c r="Y84" s="35">
        <v>0</v>
      </c>
      <c r="Z84" s="35">
        <v>0</v>
      </c>
      <c r="AA84" s="16" t="s">
        <v>20</v>
      </c>
    </row>
    <row r="85" spans="1:27" ht="23.25">
      <c r="A85" s="16">
        <v>9</v>
      </c>
      <c r="B85" s="7" t="s">
        <v>204</v>
      </c>
      <c r="C85" s="8" t="s">
        <v>14</v>
      </c>
      <c r="D85" s="9" t="s">
        <v>228</v>
      </c>
      <c r="E85" s="10" t="s">
        <v>229</v>
      </c>
      <c r="F85" s="7"/>
      <c r="G85" s="14">
        <v>33438</v>
      </c>
      <c r="H85" s="49" t="s">
        <v>412</v>
      </c>
      <c r="I85" s="12" t="s">
        <v>103</v>
      </c>
      <c r="J85" s="16" t="s">
        <v>158</v>
      </c>
      <c r="K85" s="16">
        <v>1</v>
      </c>
      <c r="L85" s="16"/>
      <c r="M85" s="7" t="s">
        <v>207</v>
      </c>
      <c r="N85" s="7" t="s">
        <v>225</v>
      </c>
      <c r="O85" s="7">
        <v>37</v>
      </c>
      <c r="P85" s="7">
        <v>9</v>
      </c>
      <c r="Q85" s="7"/>
      <c r="R85" s="7"/>
      <c r="S85" s="7" t="s">
        <v>33</v>
      </c>
      <c r="T85" s="7"/>
      <c r="U85" s="7" t="s">
        <v>108</v>
      </c>
      <c r="V85" s="34">
        <v>29680</v>
      </c>
      <c r="W85" s="35">
        <v>3500</v>
      </c>
      <c r="X85" s="35">
        <v>1500</v>
      </c>
      <c r="Y85" s="35">
        <v>0</v>
      </c>
      <c r="Z85" s="35">
        <v>0</v>
      </c>
      <c r="AA85" s="16" t="s">
        <v>20</v>
      </c>
    </row>
    <row r="86" spans="1:28" s="64" customFormat="1" ht="23.25">
      <c r="A86" s="56">
        <v>10</v>
      </c>
      <c r="B86" s="57" t="s">
        <v>204</v>
      </c>
      <c r="C86" s="58" t="s">
        <v>46</v>
      </c>
      <c r="D86" s="59" t="s">
        <v>428</v>
      </c>
      <c r="E86" s="60" t="s">
        <v>231</v>
      </c>
      <c r="F86" s="57"/>
      <c r="G86" s="56" t="s">
        <v>15</v>
      </c>
      <c r="H86" s="61" t="s">
        <v>57</v>
      </c>
      <c r="I86" s="57" t="s">
        <v>414</v>
      </c>
      <c r="J86" s="56">
        <v>3</v>
      </c>
      <c r="K86" s="56">
        <v>1</v>
      </c>
      <c r="L86" s="56"/>
      <c r="M86" s="57" t="s">
        <v>207</v>
      </c>
      <c r="N86" s="57" t="s">
        <v>225</v>
      </c>
      <c r="O86" s="57">
        <v>23</v>
      </c>
      <c r="P86" s="57">
        <v>2</v>
      </c>
      <c r="Q86" s="57"/>
      <c r="R86" s="57"/>
      <c r="S86" s="57" t="s">
        <v>33</v>
      </c>
      <c r="T86" s="57"/>
      <c r="U86" s="57" t="s">
        <v>85</v>
      </c>
      <c r="V86" s="62">
        <v>8340</v>
      </c>
      <c r="W86" s="63">
        <v>0</v>
      </c>
      <c r="X86" s="63">
        <v>0</v>
      </c>
      <c r="Y86" s="63">
        <v>0</v>
      </c>
      <c r="Z86" s="63">
        <v>0</v>
      </c>
      <c r="AA86" s="56" t="s">
        <v>20</v>
      </c>
      <c r="AB86" s="64" t="s">
        <v>429</v>
      </c>
    </row>
    <row r="87" spans="1:27" ht="23.25">
      <c r="A87" s="16">
        <v>11</v>
      </c>
      <c r="B87" s="7" t="s">
        <v>204</v>
      </c>
      <c r="C87" s="8" t="s">
        <v>46</v>
      </c>
      <c r="D87" s="9" t="s">
        <v>232</v>
      </c>
      <c r="E87" s="10" t="s">
        <v>233</v>
      </c>
      <c r="F87" s="7"/>
      <c r="G87" s="14" t="s">
        <v>15</v>
      </c>
      <c r="H87" s="49" t="s">
        <v>224</v>
      </c>
      <c r="I87" s="12" t="s">
        <v>224</v>
      </c>
      <c r="J87" s="16" t="s">
        <v>15</v>
      </c>
      <c r="K87" s="16"/>
      <c r="L87" s="16">
        <v>1</v>
      </c>
      <c r="M87" s="7" t="s">
        <v>207</v>
      </c>
      <c r="N87" s="7" t="s">
        <v>225</v>
      </c>
      <c r="O87" s="7">
        <v>46</v>
      </c>
      <c r="P87" s="7">
        <v>6</v>
      </c>
      <c r="Q87" s="7"/>
      <c r="R87" s="7"/>
      <c r="S87" s="7" t="s">
        <v>33</v>
      </c>
      <c r="T87" s="7"/>
      <c r="U87" s="7" t="s">
        <v>219</v>
      </c>
      <c r="V87" s="34">
        <v>5530</v>
      </c>
      <c r="W87" s="35">
        <v>0</v>
      </c>
      <c r="X87" s="35">
        <v>0</v>
      </c>
      <c r="Y87" s="35">
        <v>0</v>
      </c>
      <c r="Z87" s="35">
        <v>0</v>
      </c>
      <c r="AA87" s="16" t="s">
        <v>20</v>
      </c>
    </row>
    <row r="88" spans="1:28" s="64" customFormat="1" ht="23.25">
      <c r="A88" s="56"/>
      <c r="B88" s="57" t="s">
        <v>204</v>
      </c>
      <c r="C88" s="58" t="s">
        <v>14</v>
      </c>
      <c r="D88" s="59" t="s">
        <v>430</v>
      </c>
      <c r="E88" s="60" t="s">
        <v>431</v>
      </c>
      <c r="F88" s="57"/>
      <c r="G88" s="56"/>
      <c r="H88" s="61" t="s">
        <v>103</v>
      </c>
      <c r="I88" s="57" t="s">
        <v>103</v>
      </c>
      <c r="J88" s="56">
        <v>3</v>
      </c>
      <c r="K88" s="56">
        <v>1</v>
      </c>
      <c r="L88" s="56"/>
      <c r="M88" s="57" t="s">
        <v>207</v>
      </c>
      <c r="N88" s="57" t="s">
        <v>225</v>
      </c>
      <c r="O88" s="57"/>
      <c r="P88" s="57"/>
      <c r="Q88" s="57"/>
      <c r="R88" s="57"/>
      <c r="S88" s="57"/>
      <c r="T88" s="57"/>
      <c r="U88" s="57"/>
      <c r="V88" s="62">
        <v>8340</v>
      </c>
      <c r="W88" s="63"/>
      <c r="X88" s="63"/>
      <c r="Y88" s="63"/>
      <c r="Z88" s="63"/>
      <c r="AA88" s="56"/>
      <c r="AB88" s="64" t="s">
        <v>432</v>
      </c>
    </row>
    <row r="89" spans="1:27" ht="23.25">
      <c r="A89" s="16">
        <v>12</v>
      </c>
      <c r="B89" s="7" t="s">
        <v>204</v>
      </c>
      <c r="C89" s="8" t="s">
        <v>23</v>
      </c>
      <c r="D89" s="9" t="s">
        <v>234</v>
      </c>
      <c r="E89" s="10" t="s">
        <v>235</v>
      </c>
      <c r="F89" s="7"/>
      <c r="G89" s="14">
        <v>12416</v>
      </c>
      <c r="H89" s="49" t="s">
        <v>103</v>
      </c>
      <c r="I89" s="7" t="s">
        <v>103</v>
      </c>
      <c r="J89" s="16">
        <v>6</v>
      </c>
      <c r="K89" s="16">
        <v>1</v>
      </c>
      <c r="L89" s="16"/>
      <c r="M89" s="7" t="s">
        <v>236</v>
      </c>
      <c r="N89" s="7" t="s">
        <v>237</v>
      </c>
      <c r="O89" s="7">
        <v>40</v>
      </c>
      <c r="P89" s="7">
        <v>19</v>
      </c>
      <c r="Q89" s="7"/>
      <c r="R89" s="7"/>
      <c r="S89" s="7" t="s">
        <v>33</v>
      </c>
      <c r="T89" s="7"/>
      <c r="U89" s="7" t="s">
        <v>108</v>
      </c>
      <c r="V89" s="34">
        <v>20590</v>
      </c>
      <c r="W89" s="35">
        <v>0</v>
      </c>
      <c r="X89" s="35">
        <v>1000</v>
      </c>
      <c r="Y89" s="35">
        <v>0</v>
      </c>
      <c r="Z89" s="35">
        <v>0</v>
      </c>
      <c r="AA89" s="16" t="s">
        <v>20</v>
      </c>
    </row>
    <row r="90" spans="1:27" ht="23.25">
      <c r="A90" s="16">
        <v>13</v>
      </c>
      <c r="B90" s="7" t="s">
        <v>204</v>
      </c>
      <c r="C90" s="8" t="s">
        <v>23</v>
      </c>
      <c r="D90" s="9" t="s">
        <v>238</v>
      </c>
      <c r="E90" s="10" t="s">
        <v>239</v>
      </c>
      <c r="F90" s="7"/>
      <c r="G90" s="14" t="s">
        <v>15</v>
      </c>
      <c r="H90" s="49" t="s">
        <v>218</v>
      </c>
      <c r="I90" s="7" t="s">
        <v>218</v>
      </c>
      <c r="J90" s="16" t="s">
        <v>15</v>
      </c>
      <c r="K90" s="16"/>
      <c r="L90" s="16">
        <v>1</v>
      </c>
      <c r="M90" s="7" t="s">
        <v>236</v>
      </c>
      <c r="N90" s="7" t="s">
        <v>237</v>
      </c>
      <c r="O90" s="7">
        <v>40</v>
      </c>
      <c r="P90" s="7">
        <v>19</v>
      </c>
      <c r="Q90" s="7"/>
      <c r="R90" s="7"/>
      <c r="S90" s="7" t="s">
        <v>33</v>
      </c>
      <c r="T90" s="7"/>
      <c r="U90" s="7" t="s">
        <v>219</v>
      </c>
      <c r="V90" s="34">
        <v>5520</v>
      </c>
      <c r="W90" s="35">
        <v>0</v>
      </c>
      <c r="X90" s="35">
        <v>0</v>
      </c>
      <c r="Y90" s="35">
        <v>0</v>
      </c>
      <c r="Z90" s="35">
        <v>0</v>
      </c>
      <c r="AA90" s="16" t="s">
        <v>20</v>
      </c>
    </row>
    <row r="91" spans="1:27" ht="23.25">
      <c r="A91" s="16">
        <v>14</v>
      </c>
      <c r="B91" s="7" t="s">
        <v>204</v>
      </c>
      <c r="C91" s="8" t="s">
        <v>23</v>
      </c>
      <c r="D91" s="9" t="s">
        <v>240</v>
      </c>
      <c r="E91" s="10" t="s">
        <v>241</v>
      </c>
      <c r="F91" s="7"/>
      <c r="G91" s="14" t="s">
        <v>15</v>
      </c>
      <c r="H91" s="49" t="s">
        <v>15</v>
      </c>
      <c r="I91" s="7" t="s">
        <v>130</v>
      </c>
      <c r="J91" s="16" t="s">
        <v>15</v>
      </c>
      <c r="K91" s="16"/>
      <c r="L91" s="16">
        <v>1</v>
      </c>
      <c r="M91" s="7" t="s">
        <v>236</v>
      </c>
      <c r="N91" s="7" t="s">
        <v>237</v>
      </c>
      <c r="O91" s="7">
        <v>37</v>
      </c>
      <c r="P91" s="7">
        <v>1</v>
      </c>
      <c r="Q91" s="7"/>
      <c r="R91" s="7"/>
      <c r="S91" s="7" t="s">
        <v>33</v>
      </c>
      <c r="T91" s="7"/>
      <c r="U91" s="7" t="s">
        <v>219</v>
      </c>
      <c r="V91" s="34">
        <v>4000</v>
      </c>
      <c r="W91" s="35">
        <v>0</v>
      </c>
      <c r="X91" s="35">
        <v>0</v>
      </c>
      <c r="Y91" s="35">
        <v>0</v>
      </c>
      <c r="Z91" s="35">
        <v>0</v>
      </c>
      <c r="AA91" s="16" t="s">
        <v>20</v>
      </c>
    </row>
    <row r="92" spans="1:27" ht="23.25">
      <c r="A92" s="16">
        <v>15</v>
      </c>
      <c r="B92" s="7" t="s">
        <v>204</v>
      </c>
      <c r="C92" s="8" t="s">
        <v>14</v>
      </c>
      <c r="D92" s="9" t="s">
        <v>242</v>
      </c>
      <c r="E92" s="10" t="s">
        <v>243</v>
      </c>
      <c r="F92" s="7"/>
      <c r="G92" s="14">
        <v>33947</v>
      </c>
      <c r="H92" s="49" t="s">
        <v>30</v>
      </c>
      <c r="I92" s="7" t="s">
        <v>91</v>
      </c>
      <c r="J92" s="16">
        <v>6</v>
      </c>
      <c r="K92" s="16">
        <v>1</v>
      </c>
      <c r="L92" s="16"/>
      <c r="M92" s="7" t="s">
        <v>236</v>
      </c>
      <c r="N92" s="7" t="s">
        <v>237</v>
      </c>
      <c r="O92" s="7">
        <v>30</v>
      </c>
      <c r="P92" s="7">
        <v>9</v>
      </c>
      <c r="Q92" s="7"/>
      <c r="R92" s="7"/>
      <c r="S92" s="7" t="s">
        <v>33</v>
      </c>
      <c r="T92" s="7"/>
      <c r="U92" s="7" t="s">
        <v>85</v>
      </c>
      <c r="V92" s="34">
        <v>12880</v>
      </c>
      <c r="W92" s="35">
        <v>0</v>
      </c>
      <c r="X92" s="35">
        <v>0</v>
      </c>
      <c r="Y92" s="35">
        <v>0</v>
      </c>
      <c r="Z92" s="35">
        <v>0</v>
      </c>
      <c r="AA92" s="16" t="s">
        <v>20</v>
      </c>
    </row>
    <row r="93" spans="1:27" ht="23.25">
      <c r="A93" s="16"/>
      <c r="B93" s="7"/>
      <c r="C93" s="8"/>
      <c r="E93" s="10"/>
      <c r="F93" s="7"/>
      <c r="G93" s="14"/>
      <c r="H93" s="49"/>
      <c r="I93" s="7"/>
      <c r="J93" s="16"/>
      <c r="K93" s="44">
        <f>SUM(K75:K92)</f>
        <v>13</v>
      </c>
      <c r="L93" s="44">
        <f>SUM(L75:L92)</f>
        <v>5</v>
      </c>
      <c r="M93" s="7"/>
      <c r="N93" s="7"/>
      <c r="O93" s="7"/>
      <c r="P93" s="7"/>
      <c r="Q93" s="7"/>
      <c r="R93" s="7"/>
      <c r="S93" s="7"/>
      <c r="T93" s="7"/>
      <c r="U93" s="7"/>
      <c r="V93" s="36">
        <f>SUM(V75:V92)</f>
        <v>252190</v>
      </c>
      <c r="W93" s="36">
        <f>SUM(W75:W92)</f>
        <v>3500</v>
      </c>
      <c r="X93" s="36">
        <f>SUM(X75:X92)</f>
        <v>4000</v>
      </c>
      <c r="Y93" s="36">
        <f>SUM(Y75:Y92)</f>
        <v>0</v>
      </c>
      <c r="Z93" s="36">
        <f>SUM(Z75:Z92)</f>
        <v>0</v>
      </c>
      <c r="AA93" s="16"/>
    </row>
    <row r="94" spans="1:27" ht="23.25">
      <c r="A94" s="16">
        <v>1</v>
      </c>
      <c r="B94" s="7" t="s">
        <v>244</v>
      </c>
      <c r="C94" s="8" t="s">
        <v>14</v>
      </c>
      <c r="D94" s="9" t="s">
        <v>245</v>
      </c>
      <c r="E94" s="10" t="s">
        <v>246</v>
      </c>
      <c r="F94" s="7"/>
      <c r="G94" s="14">
        <v>64983</v>
      </c>
      <c r="H94" s="49" t="s">
        <v>30</v>
      </c>
      <c r="I94" s="7" t="s">
        <v>410</v>
      </c>
      <c r="J94" s="16">
        <v>6</v>
      </c>
      <c r="K94" s="16">
        <v>1</v>
      </c>
      <c r="L94" s="16"/>
      <c r="M94" s="7" t="s">
        <v>247</v>
      </c>
      <c r="N94" s="7" t="s">
        <v>248</v>
      </c>
      <c r="O94" s="7">
        <v>46</v>
      </c>
      <c r="P94" s="7">
        <v>26</v>
      </c>
      <c r="Q94" s="7"/>
      <c r="R94" s="7"/>
      <c r="S94" s="7" t="s">
        <v>264</v>
      </c>
      <c r="T94" s="7"/>
      <c r="U94" s="7" t="s">
        <v>249</v>
      </c>
      <c r="V94" s="34">
        <v>28880</v>
      </c>
      <c r="W94" s="35">
        <v>0</v>
      </c>
      <c r="X94" s="35">
        <v>0</v>
      </c>
      <c r="Y94" s="35">
        <v>0</v>
      </c>
      <c r="Z94" s="35">
        <v>0</v>
      </c>
      <c r="AA94" s="16" t="s">
        <v>20</v>
      </c>
    </row>
    <row r="95" spans="1:27" ht="23.25">
      <c r="A95" s="16">
        <v>2</v>
      </c>
      <c r="B95" s="7" t="s">
        <v>244</v>
      </c>
      <c r="C95" s="8" t="s">
        <v>46</v>
      </c>
      <c r="D95" s="9" t="s">
        <v>253</v>
      </c>
      <c r="E95" s="10" t="s">
        <v>254</v>
      </c>
      <c r="F95" s="7"/>
      <c r="G95" s="14">
        <v>64813</v>
      </c>
      <c r="H95" s="49" t="s">
        <v>103</v>
      </c>
      <c r="I95" s="7" t="s">
        <v>103</v>
      </c>
      <c r="J95" s="16">
        <v>6</v>
      </c>
      <c r="K95" s="16">
        <v>1</v>
      </c>
      <c r="L95" s="16"/>
      <c r="M95" s="7" t="s">
        <v>247</v>
      </c>
      <c r="N95" s="7" t="s">
        <v>248</v>
      </c>
      <c r="O95" s="7">
        <v>29</v>
      </c>
      <c r="P95" s="7">
        <v>8</v>
      </c>
      <c r="Q95" s="7"/>
      <c r="R95" s="7"/>
      <c r="S95" s="7" t="s">
        <v>265</v>
      </c>
      <c r="T95" s="7"/>
      <c r="U95" s="7" t="s">
        <v>250</v>
      </c>
      <c r="V95" s="34">
        <v>13530</v>
      </c>
      <c r="W95" s="35">
        <v>0</v>
      </c>
      <c r="X95" s="35">
        <v>1500</v>
      </c>
      <c r="Y95" s="35">
        <v>0</v>
      </c>
      <c r="Z95" s="35">
        <v>0</v>
      </c>
      <c r="AA95" s="16" t="s">
        <v>20</v>
      </c>
    </row>
    <row r="96" spans="1:27" ht="23.25">
      <c r="A96" s="16">
        <v>3</v>
      </c>
      <c r="B96" s="7" t="s">
        <v>244</v>
      </c>
      <c r="C96" s="8" t="s">
        <v>14</v>
      </c>
      <c r="D96" s="9" t="s">
        <v>255</v>
      </c>
      <c r="E96" s="10" t="s">
        <v>256</v>
      </c>
      <c r="F96" s="7"/>
      <c r="G96" s="14">
        <v>65014</v>
      </c>
      <c r="H96" s="49" t="s">
        <v>409</v>
      </c>
      <c r="I96" s="49" t="s">
        <v>409</v>
      </c>
      <c r="J96" s="16">
        <v>5</v>
      </c>
      <c r="K96" s="16">
        <v>1</v>
      </c>
      <c r="L96" s="16"/>
      <c r="M96" s="7" t="s">
        <v>247</v>
      </c>
      <c r="N96" s="7" t="s">
        <v>248</v>
      </c>
      <c r="O96" s="7">
        <v>33</v>
      </c>
      <c r="P96" s="7">
        <v>13</v>
      </c>
      <c r="Q96" s="7"/>
      <c r="R96" s="7"/>
      <c r="S96" s="7" t="s">
        <v>266</v>
      </c>
      <c r="T96" s="7"/>
      <c r="U96" s="7" t="s">
        <v>84</v>
      </c>
      <c r="V96" s="34">
        <v>21500</v>
      </c>
      <c r="W96" s="35">
        <v>0</v>
      </c>
      <c r="X96" s="35">
        <v>0</v>
      </c>
      <c r="Y96" s="35">
        <v>0</v>
      </c>
      <c r="Z96" s="35">
        <v>0</v>
      </c>
      <c r="AA96" s="16" t="s">
        <v>20</v>
      </c>
    </row>
    <row r="97" spans="1:27" ht="23.25">
      <c r="A97" s="16">
        <v>4</v>
      </c>
      <c r="B97" s="7" t="s">
        <v>244</v>
      </c>
      <c r="C97" s="8" t="s">
        <v>46</v>
      </c>
      <c r="D97" s="9" t="s">
        <v>257</v>
      </c>
      <c r="E97" s="10" t="s">
        <v>258</v>
      </c>
      <c r="F97" s="7"/>
      <c r="G97" s="14">
        <v>64251</v>
      </c>
      <c r="H97" s="49" t="s">
        <v>103</v>
      </c>
      <c r="I97" s="7" t="s">
        <v>103</v>
      </c>
      <c r="J97" s="16" t="s">
        <v>158</v>
      </c>
      <c r="K97" s="16">
        <v>1</v>
      </c>
      <c r="L97" s="16"/>
      <c r="M97" s="7" t="s">
        <v>247</v>
      </c>
      <c r="N97" s="7" t="s">
        <v>248</v>
      </c>
      <c r="O97" s="7">
        <v>38</v>
      </c>
      <c r="P97" s="7">
        <v>15</v>
      </c>
      <c r="Q97" s="7"/>
      <c r="R97" s="7"/>
      <c r="S97" s="7" t="s">
        <v>267</v>
      </c>
      <c r="T97" s="7"/>
      <c r="U97" s="7" t="s">
        <v>251</v>
      </c>
      <c r="V97" s="34">
        <v>31340</v>
      </c>
      <c r="W97" s="35">
        <v>3500</v>
      </c>
      <c r="X97" s="35">
        <v>1500</v>
      </c>
      <c r="Y97" s="35"/>
      <c r="Z97" s="35"/>
      <c r="AA97" s="16" t="s">
        <v>20</v>
      </c>
    </row>
    <row r="98" spans="1:27" ht="23.25">
      <c r="A98" s="16"/>
      <c r="B98" s="7"/>
      <c r="C98" s="8"/>
      <c r="E98" s="10"/>
      <c r="F98" s="7"/>
      <c r="G98" s="14"/>
      <c r="H98" s="49"/>
      <c r="I98" s="7"/>
      <c r="J98" s="16"/>
      <c r="K98" s="44">
        <f>SUM(K94:K97)</f>
        <v>4</v>
      </c>
      <c r="L98" s="44">
        <f>SUM(L94:L97)</f>
        <v>0</v>
      </c>
      <c r="M98" s="7"/>
      <c r="N98" s="7"/>
      <c r="O98" s="7"/>
      <c r="P98" s="7"/>
      <c r="Q98" s="7"/>
      <c r="R98" s="7"/>
      <c r="S98" s="7"/>
      <c r="T98" s="7"/>
      <c r="U98" s="7"/>
      <c r="V98" s="36">
        <f>SUM(V94:V97)</f>
        <v>95250</v>
      </c>
      <c r="W98" s="36">
        <f>SUM(W94:W97)</f>
        <v>3500</v>
      </c>
      <c r="X98" s="36">
        <f>SUM(X94:X97)</f>
        <v>3000</v>
      </c>
      <c r="Y98" s="36">
        <f>SUM(Y94:Y97)</f>
        <v>0</v>
      </c>
      <c r="Z98" s="36">
        <f>SUM(Z94:Z97)</f>
        <v>0</v>
      </c>
      <c r="AA98" s="16"/>
    </row>
    <row r="99" spans="1:28" ht="23.25">
      <c r="A99" s="16">
        <v>1</v>
      </c>
      <c r="B99" s="7" t="s">
        <v>79</v>
      </c>
      <c r="C99" s="8" t="s">
        <v>23</v>
      </c>
      <c r="D99" s="9" t="s">
        <v>80</v>
      </c>
      <c r="E99" s="10" t="s">
        <v>81</v>
      </c>
      <c r="F99" s="7"/>
      <c r="G99" s="14">
        <v>89814</v>
      </c>
      <c r="H99" s="49" t="s">
        <v>30</v>
      </c>
      <c r="I99" s="7" t="s">
        <v>91</v>
      </c>
      <c r="J99" s="16">
        <v>6</v>
      </c>
      <c r="K99" s="16">
        <v>1</v>
      </c>
      <c r="L99" s="16"/>
      <c r="M99" s="7" t="s">
        <v>82</v>
      </c>
      <c r="N99" s="7" t="s">
        <v>83</v>
      </c>
      <c r="O99" s="7">
        <v>43</v>
      </c>
      <c r="P99" s="7">
        <v>13</v>
      </c>
      <c r="Q99" s="7"/>
      <c r="R99" s="7"/>
      <c r="S99" s="7" t="s">
        <v>33</v>
      </c>
      <c r="T99" s="7"/>
      <c r="U99" s="7" t="s">
        <v>84</v>
      </c>
      <c r="V99" s="34">
        <v>18280</v>
      </c>
      <c r="W99" s="35">
        <v>0</v>
      </c>
      <c r="X99" s="35">
        <v>0</v>
      </c>
      <c r="Y99" s="35">
        <v>0</v>
      </c>
      <c r="Z99" s="35">
        <v>0</v>
      </c>
      <c r="AA99" s="16" t="s">
        <v>20</v>
      </c>
      <c r="AB99" s="2" t="s">
        <v>295</v>
      </c>
    </row>
    <row r="100" spans="1:28" ht="23.25">
      <c r="A100" s="16">
        <v>2</v>
      </c>
      <c r="B100" s="7" t="s">
        <v>79</v>
      </c>
      <c r="C100" s="8" t="s">
        <v>14</v>
      </c>
      <c r="D100" s="9" t="s">
        <v>86</v>
      </c>
      <c r="E100" s="10" t="s">
        <v>87</v>
      </c>
      <c r="F100" s="7"/>
      <c r="G100" s="14">
        <v>89815</v>
      </c>
      <c r="H100" s="49" t="s">
        <v>37</v>
      </c>
      <c r="I100" s="7" t="s">
        <v>37</v>
      </c>
      <c r="J100" s="16">
        <v>5</v>
      </c>
      <c r="K100" s="16">
        <v>1</v>
      </c>
      <c r="L100" s="16"/>
      <c r="M100" s="7" t="s">
        <v>82</v>
      </c>
      <c r="N100" s="7" t="s">
        <v>83</v>
      </c>
      <c r="O100" s="7">
        <v>32</v>
      </c>
      <c r="P100" s="7">
        <v>13</v>
      </c>
      <c r="Q100" s="7"/>
      <c r="R100" s="7"/>
      <c r="S100" s="7" t="s">
        <v>33</v>
      </c>
      <c r="T100" s="7"/>
      <c r="U100" s="7" t="s">
        <v>85</v>
      </c>
      <c r="V100" s="34">
        <v>18720</v>
      </c>
      <c r="W100" s="35">
        <v>0</v>
      </c>
      <c r="X100" s="35">
        <v>0</v>
      </c>
      <c r="Y100" s="35">
        <v>0</v>
      </c>
      <c r="Z100" s="35">
        <v>0</v>
      </c>
      <c r="AA100" s="16" t="s">
        <v>20</v>
      </c>
      <c r="AB100" s="2" t="s">
        <v>295</v>
      </c>
    </row>
    <row r="101" spans="1:27" ht="23.25">
      <c r="A101" s="25"/>
      <c r="B101" s="20"/>
      <c r="C101" s="21"/>
      <c r="D101" s="22"/>
      <c r="E101" s="23"/>
      <c r="F101" s="20"/>
      <c r="G101" s="24"/>
      <c r="H101" s="51"/>
      <c r="I101" s="20"/>
      <c r="J101" s="25"/>
      <c r="K101" s="45">
        <f>SUM(K99:K100)</f>
        <v>2</v>
      </c>
      <c r="L101" s="45">
        <f>SUM(L99:L100)</f>
        <v>0</v>
      </c>
      <c r="M101" s="20"/>
      <c r="N101" s="20"/>
      <c r="O101" s="20"/>
      <c r="P101" s="20"/>
      <c r="Q101" s="20"/>
      <c r="R101" s="20"/>
      <c r="S101" s="20"/>
      <c r="T101" s="20"/>
      <c r="U101" s="20"/>
      <c r="V101" s="37">
        <f>SUM(V99:V100)</f>
        <v>37000</v>
      </c>
      <c r="W101" s="37">
        <f>SUM(W99:W100)</f>
        <v>0</v>
      </c>
      <c r="X101" s="37">
        <f>SUM(X99:X100)</f>
        <v>0</v>
      </c>
      <c r="Y101" s="37">
        <f>SUM(Y99:Y100)</f>
        <v>0</v>
      </c>
      <c r="Z101" s="37">
        <f>SUM(Z99:Z100)</f>
        <v>0</v>
      </c>
      <c r="AA101" s="20"/>
    </row>
    <row r="102" spans="1:28" ht="23.25">
      <c r="A102" s="29"/>
      <c r="B102" s="6"/>
      <c r="C102" s="6"/>
      <c r="D102" s="6"/>
      <c r="E102" s="6"/>
      <c r="F102" s="6"/>
      <c r="G102" s="28"/>
      <c r="H102" s="52"/>
      <c r="I102" s="6"/>
      <c r="J102" s="29"/>
      <c r="K102" s="46">
        <f>K10+K14+K20+K25+K33+K37+K44+K51+K56+K61+K64+K68+K74+K93+K98+K101</f>
        <v>71</v>
      </c>
      <c r="L102" s="46">
        <f>L10+L14+L20+L25+L33+L37+L44+L51+L56+L61+L64+L68+L74+L93+L98+L101</f>
        <v>10</v>
      </c>
      <c r="M102" s="6"/>
      <c r="N102" s="6"/>
      <c r="O102" s="6"/>
      <c r="P102" s="6"/>
      <c r="Q102" s="6"/>
      <c r="R102" s="6"/>
      <c r="S102" s="6"/>
      <c r="T102" s="6"/>
      <c r="U102" s="18"/>
      <c r="V102" s="38">
        <f>V10+V14+V20+V25+V33+V37+V44+V51+V56+V61+V64+V68+V74+V93+V98+V101</f>
        <v>1405440</v>
      </c>
      <c r="W102" s="38">
        <f>W10+W14+W20+W25+W33+W37+W44+W51+W56+W61+W64+W68+W74+W93+W98+W101</f>
        <v>10500</v>
      </c>
      <c r="X102" s="38">
        <f>X10+X14+X20+X25+X33+X37+X44+X51+X56+X61+X64+X68+X74+X93+X98+X101</f>
        <v>10000</v>
      </c>
      <c r="Y102" s="38">
        <f>Y10+Y14+Y20+Y25+Y33+Y37+Y44+Y51+Y56+Y61+Y64+Y68+Y74+Y93+Y98+Y101</f>
        <v>0</v>
      </c>
      <c r="Z102" s="38">
        <f>Z10+Z14+Z20+Z25+Z33+Z37+Z44+Z51+Z56+Z61+Z64+Z68+Z74+Z93+Z98+Z101</f>
        <v>0</v>
      </c>
      <c r="AA102" s="5"/>
      <c r="AB102" s="9"/>
    </row>
    <row r="103" spans="1:28" ht="23.25">
      <c r="A103" s="27"/>
      <c r="B103" s="9"/>
      <c r="F103" s="9"/>
      <c r="G103" s="26"/>
      <c r="H103" s="53"/>
      <c r="I103" s="9"/>
      <c r="J103" s="27"/>
      <c r="K103" s="27"/>
      <c r="L103" s="55">
        <f>K102+L102</f>
        <v>81</v>
      </c>
      <c r="M103" s="9"/>
      <c r="N103" s="9"/>
      <c r="O103" s="9"/>
      <c r="P103" s="9"/>
      <c r="Q103" s="9"/>
      <c r="R103" s="9"/>
      <c r="S103" s="9"/>
      <c r="T103" s="9"/>
      <c r="U103" s="9"/>
      <c r="V103" s="39"/>
      <c r="W103" s="40"/>
      <c r="X103" s="40"/>
      <c r="Y103" s="40"/>
      <c r="Z103" s="41">
        <f>V102+W102+X102+Y102+Z102</f>
        <v>1425940</v>
      </c>
      <c r="AA103" s="8"/>
      <c r="AB103" s="9"/>
    </row>
  </sheetData>
  <mergeCells count="3">
    <mergeCell ref="C4:E4"/>
    <mergeCell ref="B1:AA1"/>
    <mergeCell ref="B2:AA2"/>
  </mergeCells>
  <printOptions/>
  <pageMargins left="0" right="0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2"/>
  <sheetViews>
    <sheetView workbookViewId="0" topLeftCell="N13">
      <selection activeCell="S33" sqref="S33"/>
    </sheetView>
  </sheetViews>
  <sheetFormatPr defaultColWidth="9.140625" defaultRowHeight="12.75"/>
  <cols>
    <col min="1" max="1" width="6.8515625" style="19" customWidth="1"/>
    <col min="2" max="2" width="17.140625" style="2" customWidth="1"/>
    <col min="3" max="3" width="7.421875" style="9" customWidth="1"/>
    <col min="4" max="4" width="13.140625" style="9" customWidth="1"/>
    <col min="5" max="5" width="17.421875" style="9" customWidth="1"/>
    <col min="6" max="6" width="19.8515625" style="2" hidden="1" customWidth="1"/>
    <col min="7" max="7" width="10.8515625" style="15" bestFit="1" customWidth="1"/>
    <col min="8" max="8" width="21.421875" style="54" bestFit="1" customWidth="1"/>
    <col min="9" max="9" width="20.57421875" style="2" bestFit="1" customWidth="1"/>
    <col min="10" max="10" width="4.57421875" style="19" customWidth="1"/>
    <col min="11" max="11" width="8.00390625" style="19" bestFit="1" customWidth="1"/>
    <col min="12" max="12" width="5.8515625" style="19" bestFit="1" customWidth="1"/>
    <col min="13" max="13" width="17.28125" style="2" customWidth="1"/>
    <col min="14" max="14" width="26.28125" style="2" bestFit="1" customWidth="1"/>
    <col min="15" max="15" width="4.7109375" style="2" bestFit="1" customWidth="1"/>
    <col min="16" max="16" width="9.140625" style="2" customWidth="1"/>
    <col min="17" max="17" width="15.421875" style="2" hidden="1" customWidth="1"/>
    <col min="18" max="18" width="14.7109375" style="2" hidden="1" customWidth="1"/>
    <col min="19" max="19" width="14.140625" style="2" customWidth="1"/>
    <col min="20" max="20" width="18.7109375" style="2" hidden="1" customWidth="1"/>
    <col min="21" max="21" width="32.421875" style="2" customWidth="1"/>
    <col min="22" max="22" width="15.8515625" style="42" customWidth="1"/>
    <col min="23" max="23" width="17.28125" style="43" customWidth="1"/>
    <col min="24" max="24" width="14.7109375" style="43" customWidth="1"/>
    <col min="25" max="25" width="12.7109375" style="43" customWidth="1"/>
    <col min="26" max="26" width="15.421875" style="43" customWidth="1"/>
    <col min="27" max="27" width="14.7109375" style="2" customWidth="1"/>
    <col min="28" max="28" width="10.140625" style="2" customWidth="1"/>
    <col min="29" max="16384" width="9.140625" style="2" customWidth="1"/>
  </cols>
  <sheetData>
    <row r="1" spans="2:27" ht="23.25">
      <c r="B1" s="78" t="s">
        <v>16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2:27" ht="23.25">
      <c r="B2" s="78" t="s">
        <v>17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</row>
    <row r="3" spans="3:27" ht="23.25">
      <c r="C3" s="2"/>
      <c r="D3" s="2"/>
      <c r="E3" s="2"/>
      <c r="F3" s="1"/>
      <c r="G3" s="11"/>
      <c r="H3" s="4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0"/>
      <c r="W3" s="31"/>
      <c r="X3" s="31"/>
      <c r="Y3" s="31"/>
      <c r="Z3" s="31"/>
      <c r="AA3" s="1"/>
    </row>
    <row r="4" spans="1:27" ht="23.25">
      <c r="A4" s="3" t="s">
        <v>21</v>
      </c>
      <c r="B4" s="3" t="s">
        <v>18</v>
      </c>
      <c r="C4" s="76" t="s">
        <v>0</v>
      </c>
      <c r="D4" s="77"/>
      <c r="E4" s="77"/>
      <c r="F4" s="4"/>
      <c r="G4" s="13" t="s">
        <v>26</v>
      </c>
      <c r="H4" s="48" t="s">
        <v>29</v>
      </c>
      <c r="I4" s="3" t="s">
        <v>1</v>
      </c>
      <c r="J4" s="3" t="s">
        <v>12</v>
      </c>
      <c r="K4" s="3" t="s">
        <v>292</v>
      </c>
      <c r="L4" s="3" t="s">
        <v>293</v>
      </c>
      <c r="M4" s="3" t="s">
        <v>2</v>
      </c>
      <c r="N4" s="3" t="s">
        <v>19</v>
      </c>
      <c r="O4" s="3" t="s">
        <v>27</v>
      </c>
      <c r="P4" s="3" t="s">
        <v>28</v>
      </c>
      <c r="Q4" s="3" t="s">
        <v>3</v>
      </c>
      <c r="R4" s="3" t="s">
        <v>5</v>
      </c>
      <c r="S4" s="3" t="s">
        <v>11</v>
      </c>
      <c r="T4" s="3" t="s">
        <v>4</v>
      </c>
      <c r="U4" s="3" t="s">
        <v>7</v>
      </c>
      <c r="V4" s="32" t="s">
        <v>6</v>
      </c>
      <c r="W4" s="33" t="s">
        <v>8</v>
      </c>
      <c r="X4" s="33" t="s">
        <v>252</v>
      </c>
      <c r="Y4" s="33" t="s">
        <v>9</v>
      </c>
      <c r="Z4" s="33" t="s">
        <v>10</v>
      </c>
      <c r="AA4" s="3" t="s">
        <v>13</v>
      </c>
    </row>
    <row r="5" spans="1:27" ht="23.25">
      <c r="A5" s="16">
        <v>1</v>
      </c>
      <c r="B5" s="7" t="s">
        <v>300</v>
      </c>
      <c r="C5" s="8" t="s">
        <v>14</v>
      </c>
      <c r="D5" s="9" t="s">
        <v>301</v>
      </c>
      <c r="E5" s="9" t="s">
        <v>302</v>
      </c>
      <c r="F5" s="17"/>
      <c r="G5" s="14">
        <v>70629</v>
      </c>
      <c r="H5" s="49" t="s">
        <v>57</v>
      </c>
      <c r="I5" s="50" t="s">
        <v>57</v>
      </c>
      <c r="J5" s="16">
        <v>6</v>
      </c>
      <c r="K5" s="16">
        <v>1</v>
      </c>
      <c r="L5" s="16" t="s">
        <v>15</v>
      </c>
      <c r="M5" s="50" t="s">
        <v>303</v>
      </c>
      <c r="N5" s="16" t="s">
        <v>304</v>
      </c>
      <c r="O5" s="16">
        <v>48</v>
      </c>
      <c r="P5" s="16">
        <v>0</v>
      </c>
      <c r="Q5" s="16"/>
      <c r="R5" s="16"/>
      <c r="S5" s="16" t="s">
        <v>305</v>
      </c>
      <c r="T5" s="16"/>
      <c r="U5" s="16"/>
      <c r="V5" s="34">
        <v>22250</v>
      </c>
      <c r="W5" s="35">
        <v>0</v>
      </c>
      <c r="X5" s="35">
        <v>0</v>
      </c>
      <c r="Y5" s="35">
        <v>0</v>
      </c>
      <c r="Z5" s="35">
        <v>0</v>
      </c>
      <c r="AA5" s="16" t="s">
        <v>20</v>
      </c>
    </row>
    <row r="6" spans="1:27" ht="23.25">
      <c r="A6" s="16"/>
      <c r="B6" s="7"/>
      <c r="C6" s="8"/>
      <c r="F6" s="10"/>
      <c r="G6" s="14"/>
      <c r="H6" s="49"/>
      <c r="I6" s="12"/>
      <c r="J6" s="16"/>
      <c r="K6" s="44">
        <f>SUM(K5:K5)</f>
        <v>1</v>
      </c>
      <c r="L6" s="44">
        <f>SUM(L5:L5)</f>
        <v>0</v>
      </c>
      <c r="M6" s="7"/>
      <c r="N6" s="7"/>
      <c r="O6" s="7"/>
      <c r="P6" s="7"/>
      <c r="Q6" s="7"/>
      <c r="R6" s="7"/>
      <c r="S6" s="7"/>
      <c r="T6" s="7"/>
      <c r="U6" s="7"/>
      <c r="V6" s="36">
        <f>SUM(V5:V5)</f>
        <v>22250</v>
      </c>
      <c r="W6" s="36">
        <f>SUM(W5:W5)</f>
        <v>0</v>
      </c>
      <c r="X6" s="36">
        <f>SUM(X5:X5)</f>
        <v>0</v>
      </c>
      <c r="Y6" s="36">
        <f>SUM(Y5:Y5)</f>
        <v>0</v>
      </c>
      <c r="Z6" s="36">
        <f>SUM(Z5:Z5)</f>
        <v>0</v>
      </c>
      <c r="AA6" s="16"/>
    </row>
    <row r="7" spans="1:27" ht="23.25">
      <c r="A7" s="16">
        <v>1</v>
      </c>
      <c r="B7" s="7" t="s">
        <v>306</v>
      </c>
      <c r="C7" s="8" t="s">
        <v>14</v>
      </c>
      <c r="D7" s="9" t="s">
        <v>307</v>
      </c>
      <c r="E7" s="10" t="s">
        <v>308</v>
      </c>
      <c r="F7" s="7"/>
      <c r="G7" s="14">
        <v>107959</v>
      </c>
      <c r="H7" s="49" t="s">
        <v>30</v>
      </c>
      <c r="I7" s="7" t="s">
        <v>91</v>
      </c>
      <c r="J7" s="16">
        <v>6</v>
      </c>
      <c r="K7" s="16">
        <v>1</v>
      </c>
      <c r="L7" s="16"/>
      <c r="M7" s="7" t="s">
        <v>309</v>
      </c>
      <c r="N7" s="7" t="s">
        <v>310</v>
      </c>
      <c r="O7" s="7">
        <v>38</v>
      </c>
      <c r="P7" s="7">
        <v>17</v>
      </c>
      <c r="Q7" s="7"/>
      <c r="R7" s="7"/>
      <c r="S7" s="7" t="s">
        <v>305</v>
      </c>
      <c r="T7" s="7"/>
      <c r="U7" s="7" t="s">
        <v>311</v>
      </c>
      <c r="V7" s="34">
        <v>18280</v>
      </c>
      <c r="W7" s="35">
        <v>0</v>
      </c>
      <c r="X7" s="35">
        <v>0</v>
      </c>
      <c r="Y7" s="35">
        <v>0</v>
      </c>
      <c r="Z7" s="35">
        <v>0</v>
      </c>
      <c r="AA7" s="16" t="s">
        <v>20</v>
      </c>
    </row>
    <row r="8" spans="1:27" ht="23.25">
      <c r="A8" s="16">
        <v>2</v>
      </c>
      <c r="B8" s="7" t="s">
        <v>306</v>
      </c>
      <c r="C8" s="8" t="s">
        <v>23</v>
      </c>
      <c r="D8" s="9" t="s">
        <v>312</v>
      </c>
      <c r="E8" s="10" t="s">
        <v>313</v>
      </c>
      <c r="F8" s="7"/>
      <c r="G8" s="14">
        <v>107958</v>
      </c>
      <c r="H8" s="49" t="s">
        <v>37</v>
      </c>
      <c r="I8" s="12" t="s">
        <v>37</v>
      </c>
      <c r="J8" s="16">
        <v>7</v>
      </c>
      <c r="K8" s="16">
        <v>1</v>
      </c>
      <c r="L8" s="16"/>
      <c r="M8" s="7" t="s">
        <v>309</v>
      </c>
      <c r="N8" s="7" t="s">
        <v>310</v>
      </c>
      <c r="O8" s="7">
        <v>44</v>
      </c>
      <c r="P8" s="7"/>
      <c r="Q8" s="7"/>
      <c r="R8" s="7"/>
      <c r="S8" s="7" t="s">
        <v>305</v>
      </c>
      <c r="T8" s="7"/>
      <c r="U8" s="7" t="s">
        <v>314</v>
      </c>
      <c r="V8" s="34">
        <v>26170</v>
      </c>
      <c r="W8" s="35">
        <v>0</v>
      </c>
      <c r="X8" s="35">
        <v>0</v>
      </c>
      <c r="Y8" s="35">
        <v>0</v>
      </c>
      <c r="Z8" s="35">
        <v>0</v>
      </c>
      <c r="AA8" s="16" t="s">
        <v>20</v>
      </c>
    </row>
    <row r="9" spans="1:27" ht="23.25">
      <c r="A9" s="16">
        <v>3</v>
      </c>
      <c r="B9" s="7" t="s">
        <v>306</v>
      </c>
      <c r="C9" s="8" t="s">
        <v>23</v>
      </c>
      <c r="D9" s="9" t="s">
        <v>315</v>
      </c>
      <c r="E9" s="10" t="s">
        <v>316</v>
      </c>
      <c r="F9" s="7"/>
      <c r="G9" s="14">
        <v>159275</v>
      </c>
      <c r="H9" s="49" t="s">
        <v>57</v>
      </c>
      <c r="I9" s="49" t="s">
        <v>57</v>
      </c>
      <c r="J9" s="16">
        <v>6</v>
      </c>
      <c r="K9" s="16">
        <v>1</v>
      </c>
      <c r="L9" s="16"/>
      <c r="M9" s="7" t="s">
        <v>309</v>
      </c>
      <c r="N9" s="7" t="s">
        <v>310</v>
      </c>
      <c r="O9" s="7">
        <v>30</v>
      </c>
      <c r="P9" s="7"/>
      <c r="Q9" s="7"/>
      <c r="R9" s="7"/>
      <c r="S9" s="7" t="s">
        <v>305</v>
      </c>
      <c r="T9" s="7"/>
      <c r="U9" s="7" t="s">
        <v>317</v>
      </c>
      <c r="V9" s="34">
        <v>12530</v>
      </c>
      <c r="W9" s="35">
        <v>0</v>
      </c>
      <c r="X9" s="35">
        <v>0</v>
      </c>
      <c r="Y9" s="35">
        <v>0</v>
      </c>
      <c r="Z9" s="35">
        <v>0</v>
      </c>
      <c r="AA9" s="16" t="s">
        <v>20</v>
      </c>
    </row>
    <row r="10" spans="1:27" ht="23.25">
      <c r="A10" s="16">
        <v>4</v>
      </c>
      <c r="B10" s="7" t="s">
        <v>306</v>
      </c>
      <c r="C10" s="8" t="s">
        <v>14</v>
      </c>
      <c r="D10" s="9" t="s">
        <v>318</v>
      </c>
      <c r="E10" s="10" t="s">
        <v>319</v>
      </c>
      <c r="F10" s="7"/>
      <c r="G10" s="14">
        <v>107948</v>
      </c>
      <c r="H10" s="49" t="s">
        <v>57</v>
      </c>
      <c r="I10" s="12" t="s">
        <v>57</v>
      </c>
      <c r="J10" s="16">
        <v>5</v>
      </c>
      <c r="K10" s="16">
        <v>1</v>
      </c>
      <c r="L10" s="16"/>
      <c r="M10" s="7" t="s">
        <v>309</v>
      </c>
      <c r="N10" s="7" t="s">
        <v>310</v>
      </c>
      <c r="O10" s="7">
        <v>33</v>
      </c>
      <c r="P10" s="7">
        <v>28</v>
      </c>
      <c r="Q10" s="7"/>
      <c r="R10" s="7"/>
      <c r="S10" s="7" t="s">
        <v>305</v>
      </c>
      <c r="T10" s="7"/>
      <c r="U10" s="7" t="s">
        <v>320</v>
      </c>
      <c r="V10" s="34">
        <v>12530</v>
      </c>
      <c r="W10" s="35">
        <v>0</v>
      </c>
      <c r="X10" s="35">
        <v>0</v>
      </c>
      <c r="Y10" s="35">
        <v>0</v>
      </c>
      <c r="Z10" s="35">
        <v>0</v>
      </c>
      <c r="AA10" s="16" t="s">
        <v>20</v>
      </c>
    </row>
    <row r="11" spans="1:27" ht="23.25">
      <c r="A11" s="16">
        <v>5</v>
      </c>
      <c r="B11" s="7" t="s">
        <v>306</v>
      </c>
      <c r="C11" s="8" t="s">
        <v>23</v>
      </c>
      <c r="D11" s="9" t="s">
        <v>321</v>
      </c>
      <c r="E11" s="10" t="s">
        <v>322</v>
      </c>
      <c r="F11" s="7"/>
      <c r="G11" s="14">
        <v>107269</v>
      </c>
      <c r="H11" s="49" t="s">
        <v>103</v>
      </c>
      <c r="I11" s="7" t="s">
        <v>103</v>
      </c>
      <c r="J11" s="16">
        <v>7</v>
      </c>
      <c r="K11" s="16">
        <v>1</v>
      </c>
      <c r="L11" s="16"/>
      <c r="M11" s="7" t="s">
        <v>309</v>
      </c>
      <c r="N11" s="7" t="s">
        <v>310</v>
      </c>
      <c r="O11" s="7">
        <v>43</v>
      </c>
      <c r="P11" s="7">
        <v>21</v>
      </c>
      <c r="Q11" s="7"/>
      <c r="R11" s="7"/>
      <c r="S11" s="7" t="s">
        <v>305</v>
      </c>
      <c r="T11" s="7"/>
      <c r="U11" s="7" t="s">
        <v>323</v>
      </c>
      <c r="V11" s="34">
        <v>29320</v>
      </c>
      <c r="W11" s="35">
        <v>3500</v>
      </c>
      <c r="X11" s="35">
        <v>0</v>
      </c>
      <c r="Y11" s="35">
        <v>0</v>
      </c>
      <c r="Z11" s="35">
        <v>0</v>
      </c>
      <c r="AA11" s="16" t="s">
        <v>20</v>
      </c>
    </row>
    <row r="12" spans="1:27" ht="23.25">
      <c r="A12" s="16">
        <v>6</v>
      </c>
      <c r="B12" s="7" t="s">
        <v>306</v>
      </c>
      <c r="C12" s="8" t="s">
        <v>14</v>
      </c>
      <c r="D12" s="9" t="s">
        <v>324</v>
      </c>
      <c r="E12" s="10" t="s">
        <v>325</v>
      </c>
      <c r="F12" s="7"/>
      <c r="G12" s="14">
        <v>108228</v>
      </c>
      <c r="H12" s="49" t="s">
        <v>30</v>
      </c>
      <c r="I12" s="7" t="s">
        <v>91</v>
      </c>
      <c r="J12" s="16">
        <v>6</v>
      </c>
      <c r="K12" s="16">
        <v>1</v>
      </c>
      <c r="L12" s="16"/>
      <c r="M12" s="7" t="s">
        <v>326</v>
      </c>
      <c r="N12" s="7" t="s">
        <v>327</v>
      </c>
      <c r="O12" s="7">
        <v>49</v>
      </c>
      <c r="P12" s="7">
        <v>27</v>
      </c>
      <c r="Q12" s="7"/>
      <c r="R12" s="7"/>
      <c r="S12" s="7" t="s">
        <v>305</v>
      </c>
      <c r="T12" s="7"/>
      <c r="U12" s="7" t="s">
        <v>328</v>
      </c>
      <c r="V12" s="34">
        <v>29320</v>
      </c>
      <c r="W12" s="35">
        <v>0</v>
      </c>
      <c r="X12" s="35">
        <v>0</v>
      </c>
      <c r="Y12" s="35">
        <v>0</v>
      </c>
      <c r="Z12" s="35">
        <v>0</v>
      </c>
      <c r="AA12" s="16" t="s">
        <v>20</v>
      </c>
    </row>
    <row r="13" spans="1:27" ht="23.25">
      <c r="A13" s="16">
        <v>7</v>
      </c>
      <c r="B13" s="7" t="s">
        <v>306</v>
      </c>
      <c r="C13" s="8" t="s">
        <v>23</v>
      </c>
      <c r="D13" s="9" t="s">
        <v>329</v>
      </c>
      <c r="E13" s="10" t="s">
        <v>330</v>
      </c>
      <c r="F13" s="7"/>
      <c r="G13" s="14">
        <v>107053</v>
      </c>
      <c r="H13" s="49" t="s">
        <v>30</v>
      </c>
      <c r="I13" s="7" t="s">
        <v>91</v>
      </c>
      <c r="J13" s="16">
        <v>6</v>
      </c>
      <c r="K13" s="16">
        <v>1</v>
      </c>
      <c r="L13" s="16"/>
      <c r="M13" s="7" t="s">
        <v>326</v>
      </c>
      <c r="N13" s="7" t="s">
        <v>327</v>
      </c>
      <c r="O13" s="7">
        <v>36</v>
      </c>
      <c r="P13" s="7">
        <v>9</v>
      </c>
      <c r="Q13" s="7"/>
      <c r="R13" s="7"/>
      <c r="S13" s="7" t="s">
        <v>305</v>
      </c>
      <c r="T13" s="7"/>
      <c r="U13" s="7" t="s">
        <v>331</v>
      </c>
      <c r="V13" s="34">
        <v>16840</v>
      </c>
      <c r="W13" s="35">
        <v>0</v>
      </c>
      <c r="X13" s="35">
        <v>0</v>
      </c>
      <c r="Y13" s="35">
        <v>0</v>
      </c>
      <c r="Z13" s="35">
        <v>0</v>
      </c>
      <c r="AA13" s="16" t="s">
        <v>20</v>
      </c>
    </row>
    <row r="14" spans="1:27" ht="23.25">
      <c r="A14" s="16">
        <v>8</v>
      </c>
      <c r="B14" s="7" t="s">
        <v>306</v>
      </c>
      <c r="C14" s="8" t="s">
        <v>23</v>
      </c>
      <c r="D14" s="9" t="s">
        <v>336</v>
      </c>
      <c r="E14" s="10" t="s">
        <v>337</v>
      </c>
      <c r="F14" s="7"/>
      <c r="G14" s="14">
        <v>107699</v>
      </c>
      <c r="H14" s="49" t="s">
        <v>58</v>
      </c>
      <c r="I14" s="7" t="s">
        <v>58</v>
      </c>
      <c r="J14" s="16">
        <v>6</v>
      </c>
      <c r="K14" s="16">
        <v>1</v>
      </c>
      <c r="L14" s="16"/>
      <c r="M14" s="7" t="s">
        <v>326</v>
      </c>
      <c r="N14" s="7" t="s">
        <v>327</v>
      </c>
      <c r="O14" s="7">
        <v>45</v>
      </c>
      <c r="P14" s="7">
        <v>24</v>
      </c>
      <c r="Q14" s="7"/>
      <c r="R14" s="7"/>
      <c r="S14" s="7" t="s">
        <v>305</v>
      </c>
      <c r="T14" s="7"/>
      <c r="U14" s="7" t="s">
        <v>332</v>
      </c>
      <c r="V14" s="34">
        <v>23550</v>
      </c>
      <c r="W14" s="35">
        <v>0</v>
      </c>
      <c r="X14" s="35">
        <v>0</v>
      </c>
      <c r="Y14" s="35">
        <v>0</v>
      </c>
      <c r="Z14" s="35">
        <v>0</v>
      </c>
      <c r="AA14" s="16" t="s">
        <v>20</v>
      </c>
    </row>
    <row r="15" spans="1:27" ht="23.25">
      <c r="A15" s="16">
        <v>9</v>
      </c>
      <c r="B15" s="7" t="s">
        <v>306</v>
      </c>
      <c r="C15" s="8" t="s">
        <v>14</v>
      </c>
      <c r="D15" s="9" t="s">
        <v>341</v>
      </c>
      <c r="E15" s="10" t="s">
        <v>342</v>
      </c>
      <c r="F15" s="7"/>
      <c r="G15" s="14">
        <v>107711</v>
      </c>
      <c r="H15" s="49" t="s">
        <v>57</v>
      </c>
      <c r="I15" s="7" t="s">
        <v>57</v>
      </c>
      <c r="J15" s="16">
        <v>7</v>
      </c>
      <c r="K15" s="16">
        <v>1</v>
      </c>
      <c r="L15" s="16"/>
      <c r="M15" s="7" t="s">
        <v>326</v>
      </c>
      <c r="N15" s="7" t="s">
        <v>327</v>
      </c>
      <c r="O15" s="7">
        <v>43</v>
      </c>
      <c r="P15" s="7">
        <v>22</v>
      </c>
      <c r="Q15" s="7"/>
      <c r="R15" s="7"/>
      <c r="S15" s="7" t="s">
        <v>305</v>
      </c>
      <c r="T15" s="7"/>
      <c r="U15" s="7" t="s">
        <v>85</v>
      </c>
      <c r="V15" s="34">
        <v>24730</v>
      </c>
      <c r="W15" s="35">
        <v>0</v>
      </c>
      <c r="X15" s="35">
        <v>0</v>
      </c>
      <c r="Y15" s="35">
        <v>0</v>
      </c>
      <c r="Z15" s="35">
        <v>0</v>
      </c>
      <c r="AA15" s="16" t="s">
        <v>20</v>
      </c>
    </row>
    <row r="16" spans="1:27" ht="23.25">
      <c r="A16" s="16">
        <v>10</v>
      </c>
      <c r="B16" s="7" t="s">
        <v>306</v>
      </c>
      <c r="C16" s="8" t="s">
        <v>23</v>
      </c>
      <c r="D16" s="9" t="s">
        <v>343</v>
      </c>
      <c r="E16" s="10" t="s">
        <v>344</v>
      </c>
      <c r="F16" s="7"/>
      <c r="G16" s="14">
        <v>108557</v>
      </c>
      <c r="H16" s="49" t="s">
        <v>103</v>
      </c>
      <c r="I16" s="7" t="s">
        <v>103</v>
      </c>
      <c r="J16" s="16">
        <v>7</v>
      </c>
      <c r="K16" s="16">
        <v>1</v>
      </c>
      <c r="L16" s="16"/>
      <c r="M16" s="7" t="s">
        <v>326</v>
      </c>
      <c r="N16" s="7" t="s">
        <v>327</v>
      </c>
      <c r="O16" s="7">
        <v>45</v>
      </c>
      <c r="P16" s="7">
        <v>25</v>
      </c>
      <c r="Q16" s="7"/>
      <c r="R16" s="7"/>
      <c r="S16" s="7" t="s">
        <v>305</v>
      </c>
      <c r="T16" s="7"/>
      <c r="U16" s="7" t="s">
        <v>333</v>
      </c>
      <c r="V16" s="34">
        <v>27720</v>
      </c>
      <c r="W16" s="35">
        <v>3500</v>
      </c>
      <c r="X16" s="35">
        <v>0</v>
      </c>
      <c r="Y16" s="35">
        <v>0</v>
      </c>
      <c r="Z16" s="35">
        <v>0</v>
      </c>
      <c r="AA16" s="16" t="s">
        <v>20</v>
      </c>
    </row>
    <row r="17" spans="1:27" ht="23.25">
      <c r="A17" s="16">
        <v>11</v>
      </c>
      <c r="B17" s="7" t="s">
        <v>306</v>
      </c>
      <c r="C17" s="8" t="s">
        <v>23</v>
      </c>
      <c r="D17" s="9" t="s">
        <v>345</v>
      </c>
      <c r="E17" s="10" t="s">
        <v>346</v>
      </c>
      <c r="F17" s="7"/>
      <c r="G17" s="14" t="s">
        <v>15</v>
      </c>
      <c r="H17" s="49" t="s">
        <v>339</v>
      </c>
      <c r="I17" s="7" t="s">
        <v>338</v>
      </c>
      <c r="J17" s="16" t="s">
        <v>15</v>
      </c>
      <c r="K17" s="16" t="s">
        <v>15</v>
      </c>
      <c r="L17" s="16">
        <v>1</v>
      </c>
      <c r="M17" s="7" t="s">
        <v>326</v>
      </c>
      <c r="N17" s="7" t="s">
        <v>327</v>
      </c>
      <c r="O17" s="7">
        <v>44</v>
      </c>
      <c r="P17" s="7">
        <v>5</v>
      </c>
      <c r="Q17" s="7"/>
      <c r="R17" s="7"/>
      <c r="S17" s="7" t="s">
        <v>305</v>
      </c>
      <c r="T17" s="7"/>
      <c r="U17" s="7" t="s">
        <v>334</v>
      </c>
      <c r="V17" s="34">
        <v>5360</v>
      </c>
      <c r="W17" s="35">
        <v>0</v>
      </c>
      <c r="X17" s="35">
        <v>0</v>
      </c>
      <c r="Y17" s="35">
        <v>0</v>
      </c>
      <c r="Z17" s="35">
        <v>0</v>
      </c>
      <c r="AA17" s="16" t="s">
        <v>20</v>
      </c>
    </row>
    <row r="18" spans="1:27" ht="23.25">
      <c r="A18" s="16">
        <v>12</v>
      </c>
      <c r="B18" s="7" t="s">
        <v>306</v>
      </c>
      <c r="C18" s="8" t="s">
        <v>347</v>
      </c>
      <c r="D18" s="9" t="s">
        <v>348</v>
      </c>
      <c r="E18" s="10" t="s">
        <v>349</v>
      </c>
      <c r="F18" s="7"/>
      <c r="G18" s="14" t="s">
        <v>15</v>
      </c>
      <c r="H18" s="49" t="s">
        <v>339</v>
      </c>
      <c r="I18" s="7" t="s">
        <v>340</v>
      </c>
      <c r="J18" s="16" t="s">
        <v>15</v>
      </c>
      <c r="K18" s="16" t="s">
        <v>15</v>
      </c>
      <c r="L18" s="16">
        <v>1</v>
      </c>
      <c r="M18" s="7" t="s">
        <v>326</v>
      </c>
      <c r="N18" s="7" t="s">
        <v>327</v>
      </c>
      <c r="O18" s="7">
        <v>35</v>
      </c>
      <c r="P18" s="7">
        <v>1</v>
      </c>
      <c r="Q18" s="7"/>
      <c r="R18" s="7"/>
      <c r="S18" s="7" t="s">
        <v>305</v>
      </c>
      <c r="T18" s="7"/>
      <c r="U18" s="7" t="s">
        <v>335</v>
      </c>
      <c r="V18" s="34">
        <v>5360</v>
      </c>
      <c r="W18" s="35">
        <v>0</v>
      </c>
      <c r="X18" s="35">
        <v>0</v>
      </c>
      <c r="Y18" s="35">
        <v>0</v>
      </c>
      <c r="Z18" s="35">
        <v>0</v>
      </c>
      <c r="AA18" s="16" t="s">
        <v>20</v>
      </c>
    </row>
    <row r="19" spans="1:27" ht="23.25">
      <c r="A19" s="16">
        <v>13</v>
      </c>
      <c r="B19" s="7" t="s">
        <v>306</v>
      </c>
      <c r="C19" s="8" t="s">
        <v>23</v>
      </c>
      <c r="D19" s="9" t="s">
        <v>280</v>
      </c>
      <c r="E19" s="10" t="s">
        <v>350</v>
      </c>
      <c r="F19" s="7"/>
      <c r="G19" s="14">
        <v>108205</v>
      </c>
      <c r="H19" s="49" t="s">
        <v>30</v>
      </c>
      <c r="I19" s="7" t="s">
        <v>91</v>
      </c>
      <c r="J19" s="16">
        <v>6</v>
      </c>
      <c r="K19" s="16">
        <v>1</v>
      </c>
      <c r="L19" s="16"/>
      <c r="M19" s="7" t="s">
        <v>358</v>
      </c>
      <c r="N19" s="7" t="s">
        <v>359</v>
      </c>
      <c r="O19" s="7">
        <v>58</v>
      </c>
      <c r="P19" s="7">
        <v>34</v>
      </c>
      <c r="Q19" s="7"/>
      <c r="R19" s="7"/>
      <c r="S19" s="7" t="s">
        <v>305</v>
      </c>
      <c r="T19" s="7"/>
      <c r="U19" s="7" t="s">
        <v>332</v>
      </c>
      <c r="V19" s="34">
        <v>27500</v>
      </c>
      <c r="W19" s="35">
        <v>0</v>
      </c>
      <c r="X19" s="35">
        <v>0</v>
      </c>
      <c r="Y19" s="35">
        <v>0</v>
      </c>
      <c r="Z19" s="35">
        <v>0</v>
      </c>
      <c r="AA19" s="16" t="s">
        <v>20</v>
      </c>
    </row>
    <row r="20" spans="1:27" ht="23.25">
      <c r="A20" s="16">
        <v>14</v>
      </c>
      <c r="B20" s="7" t="s">
        <v>306</v>
      </c>
      <c r="C20" s="8" t="s">
        <v>14</v>
      </c>
      <c r="D20" s="9" t="s">
        <v>351</v>
      </c>
      <c r="E20" s="10" t="s">
        <v>352</v>
      </c>
      <c r="F20" s="7"/>
      <c r="G20" s="14">
        <v>108204</v>
      </c>
      <c r="H20" s="49" t="s">
        <v>37</v>
      </c>
      <c r="I20" s="7" t="s">
        <v>37</v>
      </c>
      <c r="J20" s="16">
        <v>7</v>
      </c>
      <c r="K20" s="16">
        <v>1</v>
      </c>
      <c r="L20" s="16"/>
      <c r="M20" s="7" t="s">
        <v>358</v>
      </c>
      <c r="N20" s="7" t="s">
        <v>359</v>
      </c>
      <c r="O20" s="7">
        <v>46</v>
      </c>
      <c r="P20" s="7">
        <v>23</v>
      </c>
      <c r="Q20" s="7"/>
      <c r="R20" s="7"/>
      <c r="S20" s="7" t="s">
        <v>305</v>
      </c>
      <c r="T20" s="7"/>
      <c r="U20" s="7" t="s">
        <v>162</v>
      </c>
      <c r="V20" s="34">
        <v>25690</v>
      </c>
      <c r="W20" s="35">
        <v>0</v>
      </c>
      <c r="X20" s="35">
        <v>0</v>
      </c>
      <c r="Y20" s="35">
        <v>0</v>
      </c>
      <c r="Z20" s="35">
        <v>0</v>
      </c>
      <c r="AA20" s="16" t="s">
        <v>20</v>
      </c>
    </row>
    <row r="21" spans="1:28" s="64" customFormat="1" ht="23.25">
      <c r="A21" s="56">
        <v>15</v>
      </c>
      <c r="B21" s="57" t="s">
        <v>306</v>
      </c>
      <c r="C21" s="58" t="s">
        <v>23</v>
      </c>
      <c r="D21" s="59" t="s">
        <v>353</v>
      </c>
      <c r="E21" s="60" t="s">
        <v>352</v>
      </c>
      <c r="F21" s="57"/>
      <c r="G21" s="56">
        <v>108222</v>
      </c>
      <c r="H21" s="61" t="s">
        <v>57</v>
      </c>
      <c r="I21" s="57" t="s">
        <v>433</v>
      </c>
      <c r="J21" s="56">
        <v>6</v>
      </c>
      <c r="K21" s="56">
        <v>1</v>
      </c>
      <c r="L21" s="56"/>
      <c r="M21" s="57" t="s">
        <v>358</v>
      </c>
      <c r="N21" s="57" t="s">
        <v>359</v>
      </c>
      <c r="O21" s="57">
        <v>47</v>
      </c>
      <c r="P21" s="57">
        <v>27</v>
      </c>
      <c r="Q21" s="57"/>
      <c r="R21" s="57"/>
      <c r="S21" s="57" t="s">
        <v>305</v>
      </c>
      <c r="T21" s="57"/>
      <c r="U21" s="57" t="s">
        <v>332</v>
      </c>
      <c r="V21" s="62">
        <v>28880</v>
      </c>
      <c r="W21" s="63">
        <v>0</v>
      </c>
      <c r="X21" s="63">
        <v>0</v>
      </c>
      <c r="Y21" s="63">
        <v>0</v>
      </c>
      <c r="Z21" s="63">
        <v>0</v>
      </c>
      <c r="AA21" s="56" t="s">
        <v>20</v>
      </c>
      <c r="AB21" s="64" t="s">
        <v>434</v>
      </c>
    </row>
    <row r="22" spans="1:28" s="64" customFormat="1" ht="23.25">
      <c r="A22" s="56">
        <v>16</v>
      </c>
      <c r="B22" s="57" t="s">
        <v>306</v>
      </c>
      <c r="C22" s="58" t="s">
        <v>23</v>
      </c>
      <c r="D22" s="59" t="s">
        <v>354</v>
      </c>
      <c r="E22" s="60" t="s">
        <v>355</v>
      </c>
      <c r="F22" s="57"/>
      <c r="G22" s="56">
        <v>159120</v>
      </c>
      <c r="H22" s="61" t="s">
        <v>103</v>
      </c>
      <c r="I22" s="57" t="s">
        <v>103</v>
      </c>
      <c r="J22" s="56">
        <v>6</v>
      </c>
      <c r="K22" s="56">
        <v>1</v>
      </c>
      <c r="L22" s="56"/>
      <c r="M22" s="57" t="s">
        <v>358</v>
      </c>
      <c r="N22" s="57" t="s">
        <v>359</v>
      </c>
      <c r="O22" s="57">
        <v>30</v>
      </c>
      <c r="P22" s="57">
        <v>6</v>
      </c>
      <c r="Q22" s="57"/>
      <c r="R22" s="57"/>
      <c r="S22" s="57" t="s">
        <v>305</v>
      </c>
      <c r="T22" s="57"/>
      <c r="U22" s="57" t="s">
        <v>108</v>
      </c>
      <c r="V22" s="62">
        <v>17560</v>
      </c>
      <c r="W22" s="63">
        <v>0</v>
      </c>
      <c r="X22" s="63">
        <v>0</v>
      </c>
      <c r="Y22" s="63">
        <v>0</v>
      </c>
      <c r="Z22" s="63">
        <v>0</v>
      </c>
      <c r="AA22" s="56" t="s">
        <v>20</v>
      </c>
      <c r="AB22" s="64" t="s">
        <v>435</v>
      </c>
    </row>
    <row r="23" spans="1:27" ht="23.25">
      <c r="A23" s="16">
        <v>17</v>
      </c>
      <c r="B23" s="7" t="s">
        <v>306</v>
      </c>
      <c r="C23" s="8" t="s">
        <v>347</v>
      </c>
      <c r="D23" s="9" t="s">
        <v>356</v>
      </c>
      <c r="E23" s="10" t="s">
        <v>357</v>
      </c>
      <c r="F23" s="7"/>
      <c r="G23" s="14" t="s">
        <v>15</v>
      </c>
      <c r="H23" s="49" t="s">
        <v>339</v>
      </c>
      <c r="I23" s="7" t="s">
        <v>130</v>
      </c>
      <c r="J23" s="16" t="s">
        <v>15</v>
      </c>
      <c r="K23" s="16" t="s">
        <v>15</v>
      </c>
      <c r="L23" s="16">
        <v>1</v>
      </c>
      <c r="M23" s="7" t="s">
        <v>358</v>
      </c>
      <c r="N23" s="7" t="s">
        <v>359</v>
      </c>
      <c r="O23" s="7">
        <v>28</v>
      </c>
      <c r="P23" s="7">
        <v>3</v>
      </c>
      <c r="Q23" s="7"/>
      <c r="R23" s="7"/>
      <c r="S23" s="7" t="s">
        <v>305</v>
      </c>
      <c r="T23" s="7"/>
      <c r="U23" s="7" t="s">
        <v>360</v>
      </c>
      <c r="V23" s="34">
        <v>5520</v>
      </c>
      <c r="W23" s="35">
        <v>0</v>
      </c>
      <c r="X23" s="35">
        <v>0</v>
      </c>
      <c r="Y23" s="35">
        <v>0</v>
      </c>
      <c r="Z23" s="35">
        <v>0</v>
      </c>
      <c r="AA23" s="16" t="s">
        <v>20</v>
      </c>
    </row>
    <row r="24" spans="1:27" ht="23.25">
      <c r="A24" s="16">
        <v>18</v>
      </c>
      <c r="B24" s="7" t="s">
        <v>306</v>
      </c>
      <c r="C24" s="8" t="s">
        <v>14</v>
      </c>
      <c r="D24" s="9" t="s">
        <v>361</v>
      </c>
      <c r="E24" s="10" t="s">
        <v>362</v>
      </c>
      <c r="F24" s="7"/>
      <c r="G24" s="14">
        <v>107770</v>
      </c>
      <c r="H24" s="49" t="s">
        <v>30</v>
      </c>
      <c r="I24" s="7" t="s">
        <v>91</v>
      </c>
      <c r="J24" s="16">
        <v>6</v>
      </c>
      <c r="K24" s="16">
        <v>1</v>
      </c>
      <c r="L24" s="16"/>
      <c r="M24" s="7" t="s">
        <v>363</v>
      </c>
      <c r="N24" s="7" t="s">
        <v>364</v>
      </c>
      <c r="O24" s="7">
        <v>32</v>
      </c>
      <c r="P24" s="7">
        <v>11</v>
      </c>
      <c r="Q24" s="7"/>
      <c r="R24" s="7"/>
      <c r="S24" s="7" t="s">
        <v>305</v>
      </c>
      <c r="T24" s="7"/>
      <c r="U24" s="7" t="s">
        <v>291</v>
      </c>
      <c r="V24" s="34">
        <v>26690</v>
      </c>
      <c r="W24" s="35">
        <v>0</v>
      </c>
      <c r="X24" s="35">
        <v>0</v>
      </c>
      <c r="Y24" s="35">
        <v>0</v>
      </c>
      <c r="Z24" s="35">
        <v>0</v>
      </c>
      <c r="AA24" s="16" t="s">
        <v>20</v>
      </c>
    </row>
    <row r="25" spans="1:28" s="64" customFormat="1" ht="23.25">
      <c r="A25" s="56"/>
      <c r="B25" s="57" t="s">
        <v>306</v>
      </c>
      <c r="C25" s="58" t="s">
        <v>23</v>
      </c>
      <c r="D25" s="59" t="s">
        <v>436</v>
      </c>
      <c r="E25" s="60" t="s">
        <v>437</v>
      </c>
      <c r="F25" s="57"/>
      <c r="G25" s="56"/>
      <c r="H25" s="61" t="s">
        <v>438</v>
      </c>
      <c r="I25" s="57" t="s">
        <v>438</v>
      </c>
      <c r="J25" s="56">
        <v>4</v>
      </c>
      <c r="K25" s="56"/>
      <c r="L25" s="56"/>
      <c r="M25" s="57" t="s">
        <v>439</v>
      </c>
      <c r="N25" s="57"/>
      <c r="O25" s="57"/>
      <c r="P25" s="57"/>
      <c r="Q25" s="57"/>
      <c r="R25" s="57"/>
      <c r="S25" s="57"/>
      <c r="T25" s="57"/>
      <c r="U25" s="57"/>
      <c r="V25" s="62">
        <v>9700</v>
      </c>
      <c r="W25" s="63"/>
      <c r="X25" s="63"/>
      <c r="Y25" s="63"/>
      <c r="Z25" s="63"/>
      <c r="AA25" s="56"/>
      <c r="AB25" s="64" t="s">
        <v>378</v>
      </c>
    </row>
    <row r="26" spans="1:27" ht="23.25">
      <c r="A26" s="16">
        <v>19</v>
      </c>
      <c r="B26" s="7" t="s">
        <v>306</v>
      </c>
      <c r="C26" s="8" t="s">
        <v>23</v>
      </c>
      <c r="D26" s="9" t="s">
        <v>366</v>
      </c>
      <c r="E26" s="10" t="s">
        <v>367</v>
      </c>
      <c r="F26" s="7"/>
      <c r="G26" s="14" t="s">
        <v>15</v>
      </c>
      <c r="H26" s="49" t="s">
        <v>339</v>
      </c>
      <c r="I26" s="12" t="s">
        <v>130</v>
      </c>
      <c r="J26" s="16">
        <v>5</v>
      </c>
      <c r="K26" s="16" t="s">
        <v>15</v>
      </c>
      <c r="L26" s="16">
        <v>1</v>
      </c>
      <c r="M26" s="7" t="s">
        <v>363</v>
      </c>
      <c r="N26" s="7" t="s">
        <v>364</v>
      </c>
      <c r="O26" s="7">
        <v>29</v>
      </c>
      <c r="P26" s="7">
        <v>3</v>
      </c>
      <c r="Q26" s="7"/>
      <c r="R26" s="7"/>
      <c r="S26" s="7" t="s">
        <v>305</v>
      </c>
      <c r="T26" s="7"/>
      <c r="U26" s="7" t="s">
        <v>335</v>
      </c>
      <c r="V26" s="34">
        <v>5740</v>
      </c>
      <c r="W26" s="35">
        <v>0</v>
      </c>
      <c r="X26" s="35">
        <v>0</v>
      </c>
      <c r="Y26" s="35">
        <v>0</v>
      </c>
      <c r="Z26" s="35">
        <v>0</v>
      </c>
      <c r="AA26" s="16" t="s">
        <v>20</v>
      </c>
    </row>
    <row r="27" spans="1:27" ht="23.25">
      <c r="A27" s="16">
        <v>20</v>
      </c>
      <c r="B27" s="7" t="s">
        <v>306</v>
      </c>
      <c r="C27" s="8" t="s">
        <v>14</v>
      </c>
      <c r="D27" s="9" t="s">
        <v>368</v>
      </c>
      <c r="E27" s="10" t="s">
        <v>369</v>
      </c>
      <c r="F27" s="7"/>
      <c r="G27" s="14" t="s">
        <v>15</v>
      </c>
      <c r="H27" s="49" t="s">
        <v>339</v>
      </c>
      <c r="I27" s="12" t="s">
        <v>130</v>
      </c>
      <c r="J27" s="16">
        <v>2</v>
      </c>
      <c r="K27" s="16" t="s">
        <v>15</v>
      </c>
      <c r="L27" s="16">
        <v>1</v>
      </c>
      <c r="M27" s="7" t="s">
        <v>363</v>
      </c>
      <c r="N27" s="7" t="s">
        <v>364</v>
      </c>
      <c r="O27" s="7">
        <v>29</v>
      </c>
      <c r="P27" s="7">
        <v>2</v>
      </c>
      <c r="Q27" s="7"/>
      <c r="R27" s="7"/>
      <c r="S27" s="7" t="s">
        <v>305</v>
      </c>
      <c r="T27" s="7"/>
      <c r="U27" s="7" t="s">
        <v>365</v>
      </c>
      <c r="V27" s="34">
        <v>5740</v>
      </c>
      <c r="W27" s="35">
        <v>0</v>
      </c>
      <c r="X27" s="35">
        <v>0</v>
      </c>
      <c r="Y27" s="35">
        <v>0</v>
      </c>
      <c r="Z27" s="35">
        <v>0</v>
      </c>
      <c r="AA27" s="16" t="s">
        <v>20</v>
      </c>
    </row>
    <row r="28" spans="1:27" ht="23.25">
      <c r="A28" s="16"/>
      <c r="B28" s="7"/>
      <c r="C28" s="8"/>
      <c r="E28" s="10"/>
      <c r="F28" s="7"/>
      <c r="G28" s="14"/>
      <c r="H28" s="49"/>
      <c r="I28" s="12"/>
      <c r="J28" s="16"/>
      <c r="K28" s="44">
        <f>SUM(K7:K27)</f>
        <v>15</v>
      </c>
      <c r="L28" s="44">
        <f>SUM(L7:L27)</f>
        <v>5</v>
      </c>
      <c r="M28" s="7"/>
      <c r="N28" s="7"/>
      <c r="O28" s="7"/>
      <c r="P28" s="7"/>
      <c r="Q28" s="7"/>
      <c r="R28" s="7"/>
      <c r="S28" s="7"/>
      <c r="T28" s="7"/>
      <c r="U28" s="7"/>
      <c r="V28" s="36">
        <f>SUM(V7:V27)</f>
        <v>384730</v>
      </c>
      <c r="W28" s="36">
        <f>SUM(W7:W27)</f>
        <v>7000</v>
      </c>
      <c r="X28" s="36">
        <f>SUM(X7:X27)</f>
        <v>0</v>
      </c>
      <c r="Y28" s="36">
        <f>SUM(Y7:Y27)</f>
        <v>0</v>
      </c>
      <c r="Z28" s="36">
        <f>SUM(Z7:Z27)</f>
        <v>0</v>
      </c>
      <c r="AA28" s="16"/>
    </row>
    <row r="29" spans="1:27" ht="23.25">
      <c r="A29" s="16">
        <v>1</v>
      </c>
      <c r="B29" s="7" t="s">
        <v>370</v>
      </c>
      <c r="C29" s="8" t="s">
        <v>14</v>
      </c>
      <c r="D29" s="9" t="s">
        <v>371</v>
      </c>
      <c r="E29" s="10" t="s">
        <v>372</v>
      </c>
      <c r="F29" s="7"/>
      <c r="G29" s="14">
        <v>162151</v>
      </c>
      <c r="H29" s="49" t="s">
        <v>37</v>
      </c>
      <c r="I29" s="7" t="s">
        <v>37</v>
      </c>
      <c r="J29" s="16">
        <v>6</v>
      </c>
      <c r="K29" s="16">
        <v>1</v>
      </c>
      <c r="L29" s="16"/>
      <c r="M29" s="7" t="s">
        <v>373</v>
      </c>
      <c r="N29" s="7" t="s">
        <v>374</v>
      </c>
      <c r="O29" s="7">
        <v>29</v>
      </c>
      <c r="P29" s="7">
        <v>7</v>
      </c>
      <c r="Q29" s="7"/>
      <c r="R29" s="7"/>
      <c r="S29" s="7" t="s">
        <v>305</v>
      </c>
      <c r="T29" s="7"/>
      <c r="U29" s="7" t="s">
        <v>375</v>
      </c>
      <c r="V29" s="34">
        <v>12530</v>
      </c>
      <c r="W29" s="35">
        <v>0</v>
      </c>
      <c r="X29" s="35">
        <v>0</v>
      </c>
      <c r="Y29" s="35">
        <v>0</v>
      </c>
      <c r="Z29" s="35">
        <v>0</v>
      </c>
      <c r="AA29" s="16" t="s">
        <v>20</v>
      </c>
    </row>
    <row r="30" spans="1:27" ht="23.25">
      <c r="A30" s="16"/>
      <c r="B30" s="7"/>
      <c r="C30" s="8"/>
      <c r="E30" s="10"/>
      <c r="F30" s="7"/>
      <c r="G30" s="14"/>
      <c r="H30" s="49"/>
      <c r="I30" s="7"/>
      <c r="J30" s="16"/>
      <c r="K30" s="44">
        <f>SUM(K29:K29)</f>
        <v>1</v>
      </c>
      <c r="L30" s="44">
        <f>SUM(L29:L29)</f>
        <v>0</v>
      </c>
      <c r="M30" s="7"/>
      <c r="N30" s="7"/>
      <c r="O30" s="7"/>
      <c r="P30" s="7"/>
      <c r="Q30" s="7"/>
      <c r="R30" s="7"/>
      <c r="S30" s="7"/>
      <c r="T30" s="7"/>
      <c r="U30" s="7"/>
      <c r="V30" s="36">
        <f>SUM(V29:V29)</f>
        <v>12530</v>
      </c>
      <c r="W30" s="36">
        <f>SUM(W29:W29)</f>
        <v>0</v>
      </c>
      <c r="X30" s="36">
        <f>SUM(X29:X29)</f>
        <v>0</v>
      </c>
      <c r="Y30" s="36">
        <f>SUM(Y29:Y29)</f>
        <v>0</v>
      </c>
      <c r="Z30" s="36">
        <f>SUM(Z29:Z29)</f>
        <v>0</v>
      </c>
      <c r="AA30" s="16"/>
    </row>
    <row r="31" spans="1:28" ht="23.25">
      <c r="A31" s="29"/>
      <c r="B31" s="6"/>
      <c r="C31" s="6"/>
      <c r="D31" s="6"/>
      <c r="E31" s="6"/>
      <c r="F31" s="6"/>
      <c r="G31" s="28"/>
      <c r="H31" s="52"/>
      <c r="I31" s="6"/>
      <c r="J31" s="29"/>
      <c r="K31" s="46">
        <f>K6+K28+K30</f>
        <v>17</v>
      </c>
      <c r="L31" s="46">
        <f>L6+L28+L30</f>
        <v>5</v>
      </c>
      <c r="M31" s="6"/>
      <c r="N31" s="6"/>
      <c r="O31" s="6"/>
      <c r="P31" s="6"/>
      <c r="Q31" s="6"/>
      <c r="R31" s="6"/>
      <c r="S31" s="6"/>
      <c r="T31" s="6"/>
      <c r="U31" s="18"/>
      <c r="V31" s="38">
        <f>V6+V28+V30</f>
        <v>419510</v>
      </c>
      <c r="W31" s="38">
        <f>W6+W28+W30</f>
        <v>7000</v>
      </c>
      <c r="X31" s="38">
        <f>X6+X28+X30</f>
        <v>0</v>
      </c>
      <c r="Y31" s="38">
        <f>Y6+Y28+Y30</f>
        <v>0</v>
      </c>
      <c r="Z31" s="38">
        <f>Z6+Z28+Z30</f>
        <v>0</v>
      </c>
      <c r="AA31" s="5"/>
      <c r="AB31" s="9"/>
    </row>
    <row r="32" spans="1:28" ht="23.25">
      <c r="A32" s="27"/>
      <c r="B32" s="9"/>
      <c r="F32" s="9"/>
      <c r="G32" s="26"/>
      <c r="H32" s="53"/>
      <c r="I32" s="9"/>
      <c r="J32" s="27"/>
      <c r="K32" s="27"/>
      <c r="L32" s="55">
        <f>K31+L31</f>
        <v>22</v>
      </c>
      <c r="M32" s="9"/>
      <c r="N32" s="9"/>
      <c r="O32" s="9"/>
      <c r="P32" s="9"/>
      <c r="Q32" s="9"/>
      <c r="R32" s="9"/>
      <c r="S32" s="9"/>
      <c r="T32" s="9"/>
      <c r="U32" s="9"/>
      <c r="V32" s="39"/>
      <c r="W32" s="40"/>
      <c r="X32" s="40"/>
      <c r="Y32" s="40"/>
      <c r="Z32" s="41">
        <f>V31+W31+X31+Y31+Z31</f>
        <v>426510</v>
      </c>
      <c r="AA32" s="8"/>
      <c r="AB32" s="9"/>
    </row>
  </sheetData>
  <mergeCells count="3">
    <mergeCell ref="C4:E4"/>
    <mergeCell ref="B1:AA1"/>
    <mergeCell ref="B2:AA2"/>
  </mergeCells>
  <printOptions/>
  <pageMargins left="0" right="0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9"/>
  <sheetViews>
    <sheetView workbookViewId="0" topLeftCell="N34">
      <selection activeCell="AA49" sqref="AA49"/>
    </sheetView>
  </sheetViews>
  <sheetFormatPr defaultColWidth="9.140625" defaultRowHeight="12.75"/>
  <cols>
    <col min="1" max="1" width="6.8515625" style="19" customWidth="1"/>
    <col min="2" max="2" width="17.140625" style="2" customWidth="1"/>
    <col min="3" max="3" width="7.421875" style="9" customWidth="1"/>
    <col min="4" max="4" width="13.140625" style="9" customWidth="1"/>
    <col min="5" max="5" width="17.421875" style="9" customWidth="1"/>
    <col min="6" max="6" width="19.8515625" style="2" hidden="1" customWidth="1"/>
    <col min="7" max="7" width="10.8515625" style="15" bestFit="1" customWidth="1"/>
    <col min="8" max="8" width="21.421875" style="54" bestFit="1" customWidth="1"/>
    <col min="9" max="9" width="20.57421875" style="2" bestFit="1" customWidth="1"/>
    <col min="10" max="10" width="4.57421875" style="19" customWidth="1"/>
    <col min="11" max="11" width="8.00390625" style="19" bestFit="1" customWidth="1"/>
    <col min="12" max="12" width="5.8515625" style="19" bestFit="1" customWidth="1"/>
    <col min="13" max="13" width="17.28125" style="2" customWidth="1"/>
    <col min="14" max="14" width="26.28125" style="2" bestFit="1" customWidth="1"/>
    <col min="15" max="15" width="4.7109375" style="2" bestFit="1" customWidth="1"/>
    <col min="16" max="16" width="9.140625" style="2" customWidth="1"/>
    <col min="17" max="17" width="15.421875" style="2" hidden="1" customWidth="1"/>
    <col min="18" max="18" width="14.7109375" style="2" hidden="1" customWidth="1"/>
    <col min="19" max="19" width="14.140625" style="2" customWidth="1"/>
    <col min="20" max="20" width="18.7109375" style="2" hidden="1" customWidth="1"/>
    <col min="21" max="21" width="32.421875" style="2" customWidth="1"/>
    <col min="22" max="22" width="15.8515625" style="42" customWidth="1"/>
    <col min="23" max="23" width="17.28125" style="43" customWidth="1"/>
    <col min="24" max="24" width="14.7109375" style="43" customWidth="1"/>
    <col min="25" max="26" width="12.7109375" style="43" customWidth="1"/>
    <col min="27" max="27" width="15.421875" style="43" customWidth="1"/>
    <col min="28" max="28" width="14.7109375" style="2" customWidth="1"/>
    <col min="29" max="29" width="10.140625" style="2" customWidth="1"/>
    <col min="30" max="16384" width="9.140625" style="2" customWidth="1"/>
  </cols>
  <sheetData>
    <row r="1" spans="2:28" ht="23.25">
      <c r="B1" s="78" t="s">
        <v>16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2:28" ht="23.25">
      <c r="B2" s="78" t="s">
        <v>17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</row>
    <row r="3" spans="3:28" ht="23.25">
      <c r="C3" s="2"/>
      <c r="D3" s="2"/>
      <c r="E3" s="2"/>
      <c r="F3" s="1"/>
      <c r="G3" s="11"/>
      <c r="H3" s="4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0"/>
      <c r="W3" s="31"/>
      <c r="X3" s="31"/>
      <c r="Y3" s="31"/>
      <c r="Z3" s="31"/>
      <c r="AA3" s="31"/>
      <c r="AB3" s="1"/>
    </row>
    <row r="4" spans="1:28" ht="23.25">
      <c r="A4" s="3" t="s">
        <v>21</v>
      </c>
      <c r="B4" s="3" t="s">
        <v>18</v>
      </c>
      <c r="C4" s="76" t="s">
        <v>0</v>
      </c>
      <c r="D4" s="77"/>
      <c r="E4" s="77"/>
      <c r="F4" s="4"/>
      <c r="G4" s="13" t="s">
        <v>26</v>
      </c>
      <c r="H4" s="48" t="s">
        <v>29</v>
      </c>
      <c r="I4" s="3" t="s">
        <v>1</v>
      </c>
      <c r="J4" s="3" t="s">
        <v>12</v>
      </c>
      <c r="K4" s="3" t="s">
        <v>292</v>
      </c>
      <c r="L4" s="3" t="s">
        <v>293</v>
      </c>
      <c r="M4" s="3" t="s">
        <v>2</v>
      </c>
      <c r="N4" s="3" t="s">
        <v>19</v>
      </c>
      <c r="O4" s="3" t="s">
        <v>27</v>
      </c>
      <c r="P4" s="3" t="s">
        <v>28</v>
      </c>
      <c r="Q4" s="3" t="s">
        <v>3</v>
      </c>
      <c r="R4" s="3" t="s">
        <v>5</v>
      </c>
      <c r="S4" s="3" t="s">
        <v>11</v>
      </c>
      <c r="T4" s="3" t="s">
        <v>4</v>
      </c>
      <c r="U4" s="3" t="s">
        <v>7</v>
      </c>
      <c r="V4" s="32" t="s">
        <v>6</v>
      </c>
      <c r="W4" s="33" t="s">
        <v>8</v>
      </c>
      <c r="X4" s="33" t="s">
        <v>252</v>
      </c>
      <c r="Y4" s="33" t="s">
        <v>9</v>
      </c>
      <c r="Z4" s="33" t="s">
        <v>466</v>
      </c>
      <c r="AA4" s="33" t="s">
        <v>10</v>
      </c>
      <c r="AB4" s="3" t="s">
        <v>13</v>
      </c>
    </row>
    <row r="5" spans="1:28" ht="23.25">
      <c r="A5" s="16">
        <v>1</v>
      </c>
      <c r="B5" s="50" t="s">
        <v>131</v>
      </c>
      <c r="C5" s="65" t="s">
        <v>14</v>
      </c>
      <c r="D5" s="66" t="s">
        <v>440</v>
      </c>
      <c r="E5" s="66" t="s">
        <v>441</v>
      </c>
      <c r="F5" s="67"/>
      <c r="G5" s="49">
        <v>91492</v>
      </c>
      <c r="H5" s="49" t="s">
        <v>442</v>
      </c>
      <c r="I5" s="50" t="s">
        <v>438</v>
      </c>
      <c r="J5" s="16" t="s">
        <v>397</v>
      </c>
      <c r="K5" s="16">
        <v>1</v>
      </c>
      <c r="L5" s="16" t="s">
        <v>15</v>
      </c>
      <c r="M5" s="50" t="s">
        <v>443</v>
      </c>
      <c r="N5" s="50" t="s">
        <v>444</v>
      </c>
      <c r="O5" s="16">
        <v>33</v>
      </c>
      <c r="P5" s="16">
        <v>13</v>
      </c>
      <c r="Q5" s="16"/>
      <c r="R5" s="16"/>
      <c r="S5" s="16" t="s">
        <v>446</v>
      </c>
      <c r="T5" s="16"/>
      <c r="U5" s="16" t="s">
        <v>447</v>
      </c>
      <c r="V5" s="34">
        <v>17260</v>
      </c>
      <c r="W5" s="35">
        <v>0</v>
      </c>
      <c r="X5" s="35">
        <v>0</v>
      </c>
      <c r="Y5" s="35">
        <v>0</v>
      </c>
      <c r="Z5" s="35">
        <v>0</v>
      </c>
      <c r="AA5" s="35">
        <v>0</v>
      </c>
      <c r="AB5" s="16" t="s">
        <v>20</v>
      </c>
    </row>
    <row r="6" spans="1:28" ht="23.25">
      <c r="A6" s="16">
        <v>2</v>
      </c>
      <c r="B6" s="50" t="s">
        <v>131</v>
      </c>
      <c r="C6" s="65" t="s">
        <v>23</v>
      </c>
      <c r="D6" s="66" t="s">
        <v>448</v>
      </c>
      <c r="E6" s="66" t="s">
        <v>441</v>
      </c>
      <c r="F6" s="67"/>
      <c r="G6" s="49">
        <v>156796</v>
      </c>
      <c r="H6" s="49" t="s">
        <v>103</v>
      </c>
      <c r="I6" s="50" t="s">
        <v>103</v>
      </c>
      <c r="J6" s="16" t="s">
        <v>449</v>
      </c>
      <c r="K6" s="16">
        <v>1</v>
      </c>
      <c r="L6" s="16" t="s">
        <v>15</v>
      </c>
      <c r="M6" s="50" t="s">
        <v>443</v>
      </c>
      <c r="N6" s="50" t="s">
        <v>444</v>
      </c>
      <c r="O6" s="16">
        <v>34</v>
      </c>
      <c r="P6" s="16">
        <v>11</v>
      </c>
      <c r="Q6" s="16"/>
      <c r="R6" s="16"/>
      <c r="S6" s="16" t="s">
        <v>446</v>
      </c>
      <c r="T6" s="16"/>
      <c r="U6" s="16" t="s">
        <v>108</v>
      </c>
      <c r="V6" s="34">
        <v>20050</v>
      </c>
      <c r="W6" s="35">
        <v>3500</v>
      </c>
      <c r="X6" s="35">
        <v>0</v>
      </c>
      <c r="Y6" s="35">
        <v>0</v>
      </c>
      <c r="Z6" s="35">
        <v>0</v>
      </c>
      <c r="AA6" s="35">
        <v>0</v>
      </c>
      <c r="AB6" s="16" t="s">
        <v>20</v>
      </c>
    </row>
    <row r="7" spans="1:28" ht="23.25">
      <c r="A7" s="16">
        <v>3</v>
      </c>
      <c r="B7" s="50" t="s">
        <v>131</v>
      </c>
      <c r="C7" s="65" t="s">
        <v>14</v>
      </c>
      <c r="D7" s="66" t="s">
        <v>450</v>
      </c>
      <c r="E7" s="66" t="s">
        <v>451</v>
      </c>
      <c r="F7" s="67"/>
      <c r="G7" s="49">
        <v>91500</v>
      </c>
      <c r="H7" s="49" t="s">
        <v>442</v>
      </c>
      <c r="I7" s="50" t="s">
        <v>438</v>
      </c>
      <c r="J7" s="16" t="s">
        <v>397</v>
      </c>
      <c r="K7" s="16">
        <v>1</v>
      </c>
      <c r="L7" s="16" t="s">
        <v>15</v>
      </c>
      <c r="M7" s="50" t="s">
        <v>443</v>
      </c>
      <c r="N7" s="50" t="s">
        <v>445</v>
      </c>
      <c r="O7" s="16">
        <v>39</v>
      </c>
      <c r="P7" s="16">
        <v>18</v>
      </c>
      <c r="Q7" s="16"/>
      <c r="R7" s="16"/>
      <c r="S7" s="16" t="s">
        <v>446</v>
      </c>
      <c r="T7" s="16"/>
      <c r="U7" s="16" t="s">
        <v>84</v>
      </c>
      <c r="V7" s="34">
        <v>21820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16" t="s">
        <v>20</v>
      </c>
    </row>
    <row r="8" spans="1:28" ht="23.25">
      <c r="A8" s="16">
        <v>4</v>
      </c>
      <c r="B8" s="50" t="s">
        <v>131</v>
      </c>
      <c r="C8" s="65" t="s">
        <v>46</v>
      </c>
      <c r="D8" s="66" t="s">
        <v>454</v>
      </c>
      <c r="E8" s="66" t="s">
        <v>455</v>
      </c>
      <c r="F8" s="67"/>
      <c r="G8" s="49">
        <v>91050</v>
      </c>
      <c r="H8" s="49" t="s">
        <v>103</v>
      </c>
      <c r="I8" s="50" t="s">
        <v>103</v>
      </c>
      <c r="J8" s="16">
        <v>5</v>
      </c>
      <c r="K8" s="16">
        <v>1</v>
      </c>
      <c r="L8" s="16" t="s">
        <v>15</v>
      </c>
      <c r="M8" s="50" t="s">
        <v>443</v>
      </c>
      <c r="N8" s="50" t="s">
        <v>445</v>
      </c>
      <c r="O8" s="16">
        <v>31</v>
      </c>
      <c r="P8" s="16">
        <v>6</v>
      </c>
      <c r="Q8" s="16"/>
      <c r="R8" s="16"/>
      <c r="S8" s="16" t="s">
        <v>446</v>
      </c>
      <c r="T8" s="16"/>
      <c r="U8" s="16" t="s">
        <v>452</v>
      </c>
      <c r="V8" s="34">
        <v>12250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16" t="s">
        <v>20</v>
      </c>
    </row>
    <row r="9" spans="1:28" ht="23.25">
      <c r="A9" s="16">
        <v>5</v>
      </c>
      <c r="B9" s="50" t="s">
        <v>131</v>
      </c>
      <c r="C9" s="65" t="s">
        <v>46</v>
      </c>
      <c r="D9" s="66" t="s">
        <v>456</v>
      </c>
      <c r="E9" s="66" t="s">
        <v>457</v>
      </c>
      <c r="F9" s="67"/>
      <c r="G9" s="49">
        <v>91498</v>
      </c>
      <c r="H9" s="49" t="s">
        <v>57</v>
      </c>
      <c r="I9" s="50" t="s">
        <v>57</v>
      </c>
      <c r="J9" s="16" t="s">
        <v>397</v>
      </c>
      <c r="K9" s="16">
        <v>1</v>
      </c>
      <c r="L9" s="16" t="s">
        <v>15</v>
      </c>
      <c r="M9" s="50" t="s">
        <v>443</v>
      </c>
      <c r="N9" s="50" t="s">
        <v>445</v>
      </c>
      <c r="O9" s="16">
        <v>53</v>
      </c>
      <c r="P9" s="16">
        <v>13</v>
      </c>
      <c r="Q9" s="16"/>
      <c r="R9" s="16"/>
      <c r="S9" s="16" t="s">
        <v>446</v>
      </c>
      <c r="T9" s="16"/>
      <c r="U9" s="16" t="s">
        <v>453</v>
      </c>
      <c r="V9" s="34">
        <v>15470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16" t="s">
        <v>20</v>
      </c>
    </row>
    <row r="10" spans="1:28" s="75" customFormat="1" ht="23.25">
      <c r="A10" s="68"/>
      <c r="B10" s="69"/>
      <c r="C10" s="70"/>
      <c r="D10" s="71"/>
      <c r="E10" s="71"/>
      <c r="F10" s="72"/>
      <c r="G10" s="68"/>
      <c r="H10" s="73"/>
      <c r="I10" s="69"/>
      <c r="J10" s="68"/>
      <c r="K10" s="68">
        <f>SUM(K5:K9)</f>
        <v>5</v>
      </c>
      <c r="L10" s="68">
        <v>0</v>
      </c>
      <c r="M10" s="69"/>
      <c r="N10" s="69"/>
      <c r="O10" s="69"/>
      <c r="P10" s="69"/>
      <c r="Q10" s="69"/>
      <c r="R10" s="69"/>
      <c r="S10" s="69"/>
      <c r="T10" s="69"/>
      <c r="U10" s="69"/>
      <c r="V10" s="36">
        <f aca="true" t="shared" si="0" ref="V10:AA10">SUM(V5:V9)</f>
        <v>86850</v>
      </c>
      <c r="W10" s="36">
        <f t="shared" si="0"/>
        <v>3500</v>
      </c>
      <c r="X10" s="36">
        <f t="shared" si="0"/>
        <v>0</v>
      </c>
      <c r="Y10" s="36">
        <f t="shared" si="0"/>
        <v>0</v>
      </c>
      <c r="Z10" s="36">
        <f t="shared" si="0"/>
        <v>0</v>
      </c>
      <c r="AA10" s="36">
        <f t="shared" si="0"/>
        <v>0</v>
      </c>
      <c r="AB10" s="68"/>
    </row>
    <row r="11" spans="1:28" ht="23.25">
      <c r="A11" s="16">
        <v>1</v>
      </c>
      <c r="B11" s="7" t="s">
        <v>458</v>
      </c>
      <c r="C11" s="8" t="s">
        <v>14</v>
      </c>
      <c r="D11" s="9" t="s">
        <v>459</v>
      </c>
      <c r="E11" s="10" t="s">
        <v>460</v>
      </c>
      <c r="F11" s="7"/>
      <c r="G11" s="14">
        <v>24014</v>
      </c>
      <c r="H11" s="49" t="s">
        <v>30</v>
      </c>
      <c r="I11" s="12" t="s">
        <v>37</v>
      </c>
      <c r="J11" s="16" t="s">
        <v>449</v>
      </c>
      <c r="K11" s="16">
        <v>1</v>
      </c>
      <c r="L11" s="16" t="s">
        <v>15</v>
      </c>
      <c r="M11" s="7" t="s">
        <v>463</v>
      </c>
      <c r="N11" s="7" t="s">
        <v>464</v>
      </c>
      <c r="O11" s="7">
        <v>44</v>
      </c>
      <c r="P11" s="7">
        <v>25</v>
      </c>
      <c r="Q11" s="7"/>
      <c r="R11" s="7"/>
      <c r="S11" s="7" t="s">
        <v>446</v>
      </c>
      <c r="T11" s="7"/>
      <c r="U11" s="7" t="s">
        <v>85</v>
      </c>
      <c r="V11" s="34">
        <v>31940</v>
      </c>
      <c r="W11" s="35">
        <v>3500</v>
      </c>
      <c r="X11" s="35">
        <v>1500</v>
      </c>
      <c r="Y11" s="35">
        <v>0</v>
      </c>
      <c r="Z11" s="35">
        <v>1800</v>
      </c>
      <c r="AA11" s="35">
        <v>0</v>
      </c>
      <c r="AB11" s="16" t="s">
        <v>20</v>
      </c>
    </row>
    <row r="12" spans="1:28" ht="23.25">
      <c r="A12" s="16">
        <v>2</v>
      </c>
      <c r="B12" s="7" t="s">
        <v>458</v>
      </c>
      <c r="C12" s="8" t="s">
        <v>23</v>
      </c>
      <c r="D12" s="9" t="s">
        <v>461</v>
      </c>
      <c r="E12" s="10" t="s">
        <v>462</v>
      </c>
      <c r="F12" s="7"/>
      <c r="G12" s="14">
        <v>23818</v>
      </c>
      <c r="H12" s="49" t="s">
        <v>103</v>
      </c>
      <c r="I12" s="12" t="s">
        <v>103</v>
      </c>
      <c r="J12" s="16" t="s">
        <v>449</v>
      </c>
      <c r="K12" s="16">
        <v>1</v>
      </c>
      <c r="L12" s="16" t="s">
        <v>15</v>
      </c>
      <c r="M12" s="7" t="s">
        <v>463</v>
      </c>
      <c r="N12" s="7" t="s">
        <v>464</v>
      </c>
      <c r="O12" s="7">
        <v>37</v>
      </c>
      <c r="P12" s="7">
        <v>16</v>
      </c>
      <c r="Q12" s="7"/>
      <c r="R12" s="7"/>
      <c r="S12" s="7" t="s">
        <v>446</v>
      </c>
      <c r="T12" s="7"/>
      <c r="U12" s="7" t="s">
        <v>465</v>
      </c>
      <c r="V12" s="34">
        <v>23410</v>
      </c>
      <c r="W12" s="35">
        <v>0</v>
      </c>
      <c r="X12" s="35">
        <v>0</v>
      </c>
      <c r="Y12" s="35">
        <v>0</v>
      </c>
      <c r="Z12" s="35">
        <v>1800</v>
      </c>
      <c r="AA12" s="35">
        <v>0</v>
      </c>
      <c r="AB12" s="16" t="s">
        <v>20</v>
      </c>
    </row>
    <row r="13" spans="1:28" s="75" customFormat="1" ht="23.25">
      <c r="A13" s="68"/>
      <c r="B13" s="69"/>
      <c r="C13" s="70"/>
      <c r="D13" s="71"/>
      <c r="E13" s="72"/>
      <c r="F13" s="69"/>
      <c r="G13" s="68"/>
      <c r="H13" s="73"/>
      <c r="I13" s="73"/>
      <c r="J13" s="68"/>
      <c r="K13" s="68">
        <f>SUM(K11:K12)</f>
        <v>2</v>
      </c>
      <c r="L13" s="68">
        <v>0</v>
      </c>
      <c r="M13" s="69"/>
      <c r="N13" s="69"/>
      <c r="O13" s="69"/>
      <c r="P13" s="69"/>
      <c r="Q13" s="69"/>
      <c r="R13" s="69"/>
      <c r="S13" s="69"/>
      <c r="T13" s="69"/>
      <c r="U13" s="69"/>
      <c r="V13" s="36">
        <f aca="true" t="shared" si="1" ref="V13:AA13">SUM(V11:V12)</f>
        <v>55350</v>
      </c>
      <c r="W13" s="74">
        <f t="shared" si="1"/>
        <v>3500</v>
      </c>
      <c r="X13" s="74">
        <f t="shared" si="1"/>
        <v>1500</v>
      </c>
      <c r="Y13" s="74">
        <f t="shared" si="1"/>
        <v>0</v>
      </c>
      <c r="Z13" s="74">
        <f t="shared" si="1"/>
        <v>3600</v>
      </c>
      <c r="AA13" s="74">
        <f t="shared" si="1"/>
        <v>0</v>
      </c>
      <c r="AB13" s="68"/>
    </row>
    <row r="14" spans="1:28" ht="23.25">
      <c r="A14" s="16">
        <v>1</v>
      </c>
      <c r="B14" s="7" t="s">
        <v>88</v>
      </c>
      <c r="C14" s="8" t="s">
        <v>14</v>
      </c>
      <c r="D14" s="9" t="s">
        <v>467</v>
      </c>
      <c r="E14" s="10" t="s">
        <v>468</v>
      </c>
      <c r="F14" s="7"/>
      <c r="G14" s="14">
        <v>92676</v>
      </c>
      <c r="H14" s="49" t="s">
        <v>473</v>
      </c>
      <c r="I14" s="12" t="s">
        <v>438</v>
      </c>
      <c r="J14" s="16" t="s">
        <v>397</v>
      </c>
      <c r="K14" s="16">
        <v>1</v>
      </c>
      <c r="L14" s="16" t="s">
        <v>15</v>
      </c>
      <c r="M14" s="7" t="s">
        <v>475</v>
      </c>
      <c r="N14" s="7" t="s">
        <v>481</v>
      </c>
      <c r="O14" s="7">
        <v>49</v>
      </c>
      <c r="P14" s="7">
        <v>15</v>
      </c>
      <c r="Q14" s="7"/>
      <c r="R14" s="7"/>
      <c r="S14" s="7" t="s">
        <v>446</v>
      </c>
      <c r="T14" s="7"/>
      <c r="U14" s="7" t="s">
        <v>56</v>
      </c>
      <c r="V14" s="34">
        <v>20180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16" t="s">
        <v>20</v>
      </c>
    </row>
    <row r="15" spans="1:28" ht="23.25">
      <c r="A15" s="16">
        <v>2</v>
      </c>
      <c r="B15" s="7" t="s">
        <v>88</v>
      </c>
      <c r="C15" s="8" t="s">
        <v>14</v>
      </c>
      <c r="D15" s="9" t="s">
        <v>469</v>
      </c>
      <c r="E15" s="10" t="s">
        <v>470</v>
      </c>
      <c r="F15" s="7"/>
      <c r="G15" s="14">
        <v>92281</v>
      </c>
      <c r="H15" s="7" t="s">
        <v>474</v>
      </c>
      <c r="I15" s="7" t="s">
        <v>474</v>
      </c>
      <c r="J15" s="16" t="s">
        <v>397</v>
      </c>
      <c r="K15" s="16">
        <v>1</v>
      </c>
      <c r="L15" s="16" t="s">
        <v>15</v>
      </c>
      <c r="M15" s="7" t="s">
        <v>475</v>
      </c>
      <c r="N15" s="7" t="s">
        <v>481</v>
      </c>
      <c r="O15" s="7">
        <v>48</v>
      </c>
      <c r="P15" s="7">
        <v>13</v>
      </c>
      <c r="Q15" s="7"/>
      <c r="R15" s="7"/>
      <c r="S15" s="7" t="s">
        <v>446</v>
      </c>
      <c r="T15" s="7"/>
      <c r="U15" s="7" t="s">
        <v>56</v>
      </c>
      <c r="V15" s="34">
        <v>16970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16" t="s">
        <v>20</v>
      </c>
    </row>
    <row r="16" spans="1:28" ht="23.25">
      <c r="A16" s="16">
        <v>3</v>
      </c>
      <c r="B16" s="7" t="s">
        <v>88</v>
      </c>
      <c r="C16" s="8" t="s">
        <v>23</v>
      </c>
      <c r="D16" s="9" t="s">
        <v>471</v>
      </c>
      <c r="E16" s="10" t="s">
        <v>468</v>
      </c>
      <c r="F16" s="7"/>
      <c r="G16" s="14">
        <v>92366</v>
      </c>
      <c r="H16" s="7" t="s">
        <v>103</v>
      </c>
      <c r="I16" s="7" t="s">
        <v>103</v>
      </c>
      <c r="J16" s="16" t="s">
        <v>397</v>
      </c>
      <c r="K16" s="16">
        <v>1</v>
      </c>
      <c r="L16" s="16" t="s">
        <v>15</v>
      </c>
      <c r="M16" s="7" t="s">
        <v>475</v>
      </c>
      <c r="N16" s="7" t="s">
        <v>481</v>
      </c>
      <c r="O16" s="7">
        <v>48</v>
      </c>
      <c r="P16" s="7">
        <v>15</v>
      </c>
      <c r="Q16" s="7"/>
      <c r="R16" s="7"/>
      <c r="S16" s="7" t="s">
        <v>446</v>
      </c>
      <c r="T16" s="7"/>
      <c r="U16" s="7" t="s">
        <v>56</v>
      </c>
      <c r="V16" s="34">
        <v>17010</v>
      </c>
      <c r="W16" s="35">
        <v>0</v>
      </c>
      <c r="X16" s="35">
        <v>0</v>
      </c>
      <c r="Y16" s="35">
        <v>0</v>
      </c>
      <c r="Z16" s="35">
        <v>1800</v>
      </c>
      <c r="AA16" s="35">
        <v>0</v>
      </c>
      <c r="AB16" s="16" t="s">
        <v>20</v>
      </c>
    </row>
    <row r="17" spans="1:28" ht="23.25">
      <c r="A17" s="16">
        <v>4</v>
      </c>
      <c r="B17" s="7" t="s">
        <v>88</v>
      </c>
      <c r="C17" s="8" t="s">
        <v>23</v>
      </c>
      <c r="D17" s="9" t="s">
        <v>472</v>
      </c>
      <c r="E17" s="10" t="s">
        <v>470</v>
      </c>
      <c r="F17" s="7"/>
      <c r="G17" s="14">
        <v>6005</v>
      </c>
      <c r="H17" s="7" t="s">
        <v>474</v>
      </c>
      <c r="I17" s="7" t="s">
        <v>474</v>
      </c>
      <c r="J17" s="16">
        <v>4</v>
      </c>
      <c r="K17" s="16">
        <v>1</v>
      </c>
      <c r="L17" s="16" t="s">
        <v>15</v>
      </c>
      <c r="M17" s="7" t="s">
        <v>475</v>
      </c>
      <c r="N17" s="7" t="s">
        <v>481</v>
      </c>
      <c r="O17" s="7">
        <v>43</v>
      </c>
      <c r="P17" s="7">
        <v>5</v>
      </c>
      <c r="Q17" s="7"/>
      <c r="R17" s="7"/>
      <c r="S17" s="7" t="s">
        <v>446</v>
      </c>
      <c r="T17" s="7"/>
      <c r="U17" s="7" t="s">
        <v>56</v>
      </c>
      <c r="V17" s="34">
        <v>10020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16" t="s">
        <v>20</v>
      </c>
    </row>
    <row r="18" spans="1:28" ht="23.25">
      <c r="A18" s="16">
        <v>5</v>
      </c>
      <c r="B18" s="7" t="s">
        <v>88</v>
      </c>
      <c r="C18" s="8" t="s">
        <v>14</v>
      </c>
      <c r="D18" s="9" t="s">
        <v>477</v>
      </c>
      <c r="E18" s="10" t="s">
        <v>478</v>
      </c>
      <c r="F18" s="7"/>
      <c r="G18" s="14">
        <v>92751</v>
      </c>
      <c r="H18" s="49" t="s">
        <v>58</v>
      </c>
      <c r="I18" s="49" t="s">
        <v>58</v>
      </c>
      <c r="J18" s="16" t="s">
        <v>397</v>
      </c>
      <c r="K18" s="16">
        <v>1</v>
      </c>
      <c r="L18" s="16" t="s">
        <v>15</v>
      </c>
      <c r="M18" s="7" t="s">
        <v>476</v>
      </c>
      <c r="N18" s="7" t="s">
        <v>482</v>
      </c>
      <c r="O18" s="7">
        <v>42</v>
      </c>
      <c r="P18" s="7">
        <v>19</v>
      </c>
      <c r="Q18" s="7"/>
      <c r="R18" s="7"/>
      <c r="S18" s="7" t="s">
        <v>446</v>
      </c>
      <c r="T18" s="7"/>
      <c r="U18" s="7" t="s">
        <v>483</v>
      </c>
      <c r="V18" s="34">
        <v>20870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16" t="s">
        <v>20</v>
      </c>
    </row>
    <row r="19" spans="1:28" ht="23.25">
      <c r="A19" s="16">
        <v>6</v>
      </c>
      <c r="B19" s="7" t="s">
        <v>88</v>
      </c>
      <c r="C19" s="8" t="s">
        <v>46</v>
      </c>
      <c r="D19" s="9" t="s">
        <v>479</v>
      </c>
      <c r="E19" s="10" t="s">
        <v>480</v>
      </c>
      <c r="F19" s="7"/>
      <c r="G19" s="14">
        <v>92813</v>
      </c>
      <c r="H19" s="49" t="s">
        <v>438</v>
      </c>
      <c r="I19" s="49" t="s">
        <v>438</v>
      </c>
      <c r="J19" s="16">
        <v>4</v>
      </c>
      <c r="K19" s="16">
        <v>1</v>
      </c>
      <c r="L19" s="16" t="s">
        <v>15</v>
      </c>
      <c r="M19" s="7" t="s">
        <v>476</v>
      </c>
      <c r="N19" s="7" t="s">
        <v>482</v>
      </c>
      <c r="O19" s="7">
        <v>27</v>
      </c>
      <c r="P19" s="7">
        <v>3</v>
      </c>
      <c r="Q19" s="7"/>
      <c r="R19" s="7"/>
      <c r="S19" s="7" t="s">
        <v>446</v>
      </c>
      <c r="T19" s="7"/>
      <c r="U19" s="7" t="s">
        <v>56</v>
      </c>
      <c r="V19" s="34">
        <v>10720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16" t="s">
        <v>20</v>
      </c>
    </row>
    <row r="20" spans="1:28" s="75" customFormat="1" ht="23.25">
      <c r="A20" s="68"/>
      <c r="B20" s="69"/>
      <c r="C20" s="70"/>
      <c r="D20" s="71"/>
      <c r="E20" s="72"/>
      <c r="F20" s="69"/>
      <c r="G20" s="68"/>
      <c r="H20" s="73"/>
      <c r="I20" s="69"/>
      <c r="J20" s="68"/>
      <c r="K20" s="68">
        <f>SUM(K14:K19)</f>
        <v>6</v>
      </c>
      <c r="L20" s="68">
        <f>SUM(L14)</f>
        <v>0</v>
      </c>
      <c r="M20" s="69"/>
      <c r="N20" s="69"/>
      <c r="O20" s="69"/>
      <c r="P20" s="69"/>
      <c r="Q20" s="69"/>
      <c r="R20" s="69"/>
      <c r="S20" s="69"/>
      <c r="T20" s="69"/>
      <c r="U20" s="69"/>
      <c r="V20" s="36">
        <f aca="true" t="shared" si="2" ref="V20:AA20">SUM(V14:V19)</f>
        <v>95770</v>
      </c>
      <c r="W20" s="74">
        <f t="shared" si="2"/>
        <v>0</v>
      </c>
      <c r="X20" s="74">
        <f t="shared" si="2"/>
        <v>0</v>
      </c>
      <c r="Y20" s="74">
        <f t="shared" si="2"/>
        <v>0</v>
      </c>
      <c r="Z20" s="74">
        <f t="shared" si="2"/>
        <v>1800</v>
      </c>
      <c r="AA20" s="74">
        <f t="shared" si="2"/>
        <v>0</v>
      </c>
      <c r="AB20" s="68"/>
    </row>
    <row r="21" spans="1:28" ht="23.25">
      <c r="A21" s="16">
        <v>1</v>
      </c>
      <c r="B21" s="7" t="s">
        <v>484</v>
      </c>
      <c r="C21" s="8" t="s">
        <v>23</v>
      </c>
      <c r="D21" s="9" t="s">
        <v>485</v>
      </c>
      <c r="E21" s="10" t="s">
        <v>486</v>
      </c>
      <c r="F21" s="7"/>
      <c r="G21" s="14">
        <v>99884</v>
      </c>
      <c r="H21" s="49" t="s">
        <v>473</v>
      </c>
      <c r="I21" s="7" t="s">
        <v>438</v>
      </c>
      <c r="J21" s="16" t="s">
        <v>508</v>
      </c>
      <c r="K21" s="16">
        <v>1</v>
      </c>
      <c r="L21" s="16" t="s">
        <v>15</v>
      </c>
      <c r="M21" s="7" t="s">
        <v>510</v>
      </c>
      <c r="N21" s="7" t="s">
        <v>511</v>
      </c>
      <c r="O21" s="7">
        <v>49</v>
      </c>
      <c r="P21" s="7">
        <v>28</v>
      </c>
      <c r="Q21" s="7"/>
      <c r="R21" s="7"/>
      <c r="S21" s="7" t="s">
        <v>446</v>
      </c>
      <c r="T21" s="7"/>
      <c r="U21" s="7" t="s">
        <v>514</v>
      </c>
      <c r="V21" s="34">
        <v>33310</v>
      </c>
      <c r="W21" s="35">
        <v>0</v>
      </c>
      <c r="X21" s="35">
        <v>0</v>
      </c>
      <c r="Y21" s="35">
        <v>0</v>
      </c>
      <c r="Z21" s="35">
        <v>1800</v>
      </c>
      <c r="AA21" s="35">
        <v>0</v>
      </c>
      <c r="AB21" s="16" t="s">
        <v>20</v>
      </c>
    </row>
    <row r="22" spans="1:28" ht="23.25">
      <c r="A22" s="16">
        <v>2</v>
      </c>
      <c r="B22" s="7" t="s">
        <v>484</v>
      </c>
      <c r="C22" s="8" t="s">
        <v>23</v>
      </c>
      <c r="D22" s="9" t="s">
        <v>487</v>
      </c>
      <c r="E22" s="10" t="s">
        <v>488</v>
      </c>
      <c r="F22" s="7"/>
      <c r="G22" s="14">
        <v>99870</v>
      </c>
      <c r="H22" s="49" t="s">
        <v>438</v>
      </c>
      <c r="I22" s="7" t="s">
        <v>438</v>
      </c>
      <c r="J22" s="16" t="s">
        <v>508</v>
      </c>
      <c r="K22" s="16">
        <v>1</v>
      </c>
      <c r="L22" s="16" t="s">
        <v>15</v>
      </c>
      <c r="M22" s="7" t="s">
        <v>510</v>
      </c>
      <c r="N22" s="7" t="s">
        <v>511</v>
      </c>
      <c r="O22" s="7">
        <v>39</v>
      </c>
      <c r="P22" s="7">
        <v>20</v>
      </c>
      <c r="Q22" s="7"/>
      <c r="R22" s="7"/>
      <c r="S22" s="7" t="s">
        <v>446</v>
      </c>
      <c r="T22" s="7"/>
      <c r="U22" s="7" t="s">
        <v>515</v>
      </c>
      <c r="V22" s="34">
        <v>27570</v>
      </c>
      <c r="W22" s="35">
        <v>0</v>
      </c>
      <c r="X22" s="35">
        <v>0</v>
      </c>
      <c r="Y22" s="35">
        <v>0</v>
      </c>
      <c r="Z22" s="35">
        <v>3000</v>
      </c>
      <c r="AA22" s="35">
        <v>0</v>
      </c>
      <c r="AB22" s="16" t="s">
        <v>20</v>
      </c>
    </row>
    <row r="23" spans="1:28" ht="23.25">
      <c r="A23" s="16">
        <v>3</v>
      </c>
      <c r="B23" s="7" t="s">
        <v>484</v>
      </c>
      <c r="C23" s="8" t="s">
        <v>14</v>
      </c>
      <c r="D23" s="9" t="s">
        <v>489</v>
      </c>
      <c r="E23" s="10" t="s">
        <v>490</v>
      </c>
      <c r="F23" s="7"/>
      <c r="G23" s="14">
        <v>99595</v>
      </c>
      <c r="H23" s="49" t="s">
        <v>474</v>
      </c>
      <c r="I23" s="49" t="s">
        <v>474</v>
      </c>
      <c r="J23" s="16" t="s">
        <v>397</v>
      </c>
      <c r="K23" s="16">
        <v>1</v>
      </c>
      <c r="L23" s="16" t="s">
        <v>15</v>
      </c>
      <c r="M23" s="7" t="s">
        <v>510</v>
      </c>
      <c r="N23" s="7" t="s">
        <v>511</v>
      </c>
      <c r="O23" s="7">
        <v>42</v>
      </c>
      <c r="P23" s="7">
        <v>19</v>
      </c>
      <c r="Q23" s="7"/>
      <c r="R23" s="7"/>
      <c r="S23" s="7" t="s">
        <v>446</v>
      </c>
      <c r="T23" s="7"/>
      <c r="U23" s="7" t="s">
        <v>516</v>
      </c>
      <c r="V23" s="34">
        <v>25690</v>
      </c>
      <c r="W23" s="35">
        <v>0</v>
      </c>
      <c r="X23" s="35">
        <v>0</v>
      </c>
      <c r="Y23" s="35">
        <v>0</v>
      </c>
      <c r="Z23" s="35">
        <v>2100</v>
      </c>
      <c r="AA23" s="35">
        <v>0</v>
      </c>
      <c r="AB23" s="16" t="s">
        <v>20</v>
      </c>
    </row>
    <row r="24" spans="1:28" ht="23.25">
      <c r="A24" s="16">
        <v>4</v>
      </c>
      <c r="B24" s="7" t="s">
        <v>484</v>
      </c>
      <c r="C24" s="8" t="s">
        <v>23</v>
      </c>
      <c r="D24" s="9" t="s">
        <v>491</v>
      </c>
      <c r="E24" s="10" t="s">
        <v>492</v>
      </c>
      <c r="F24" s="7"/>
      <c r="G24" s="14">
        <v>100157</v>
      </c>
      <c r="H24" s="49" t="s">
        <v>103</v>
      </c>
      <c r="I24" s="49" t="s">
        <v>103</v>
      </c>
      <c r="J24" s="16" t="s">
        <v>397</v>
      </c>
      <c r="K24" s="16">
        <v>1</v>
      </c>
      <c r="L24" s="16" t="s">
        <v>15</v>
      </c>
      <c r="M24" s="7" t="s">
        <v>510</v>
      </c>
      <c r="N24" s="7" t="s">
        <v>511</v>
      </c>
      <c r="O24" s="7">
        <v>40</v>
      </c>
      <c r="P24" s="7">
        <v>20</v>
      </c>
      <c r="Q24" s="7"/>
      <c r="R24" s="7"/>
      <c r="S24" s="7" t="s">
        <v>446</v>
      </c>
      <c r="T24" s="7"/>
      <c r="U24" s="7" t="s">
        <v>103</v>
      </c>
      <c r="V24" s="34">
        <v>23510</v>
      </c>
      <c r="W24" s="35">
        <v>0</v>
      </c>
      <c r="X24" s="35">
        <v>0</v>
      </c>
      <c r="Y24" s="35">
        <v>0</v>
      </c>
      <c r="Z24" s="35">
        <v>6800</v>
      </c>
      <c r="AA24" s="35">
        <v>0</v>
      </c>
      <c r="AB24" s="16" t="s">
        <v>20</v>
      </c>
    </row>
    <row r="25" spans="1:28" ht="23.25">
      <c r="A25" s="16">
        <v>5</v>
      </c>
      <c r="B25" s="7" t="s">
        <v>484</v>
      </c>
      <c r="C25" s="8" t="s">
        <v>46</v>
      </c>
      <c r="D25" s="9" t="s">
        <v>493</v>
      </c>
      <c r="E25" s="10" t="s">
        <v>494</v>
      </c>
      <c r="F25" s="7"/>
      <c r="G25" s="16">
        <v>98814</v>
      </c>
      <c r="H25" s="50" t="s">
        <v>58</v>
      </c>
      <c r="I25" s="50" t="s">
        <v>58</v>
      </c>
      <c r="J25" s="16">
        <v>4</v>
      </c>
      <c r="K25" s="16">
        <v>1</v>
      </c>
      <c r="L25" s="16" t="s">
        <v>15</v>
      </c>
      <c r="M25" s="7" t="s">
        <v>510</v>
      </c>
      <c r="N25" s="7" t="s">
        <v>511</v>
      </c>
      <c r="O25" s="7">
        <v>32</v>
      </c>
      <c r="P25" s="7">
        <v>11</v>
      </c>
      <c r="Q25" s="7"/>
      <c r="R25" s="7"/>
      <c r="S25" s="7" t="s">
        <v>446</v>
      </c>
      <c r="T25" s="7"/>
      <c r="U25" s="7" t="s">
        <v>291</v>
      </c>
      <c r="V25" s="34">
        <v>10930</v>
      </c>
      <c r="W25" s="35">
        <v>0</v>
      </c>
      <c r="X25" s="35">
        <v>0</v>
      </c>
      <c r="Y25" s="35">
        <v>0</v>
      </c>
      <c r="Z25" s="35">
        <v>1860</v>
      </c>
      <c r="AA25" s="35">
        <v>0</v>
      </c>
      <c r="AB25" s="16" t="s">
        <v>20</v>
      </c>
    </row>
    <row r="26" spans="1:28" ht="23.25">
      <c r="A26" s="16">
        <v>6</v>
      </c>
      <c r="B26" s="7" t="s">
        <v>484</v>
      </c>
      <c r="C26" s="8" t="s">
        <v>23</v>
      </c>
      <c r="D26" s="9" t="s">
        <v>495</v>
      </c>
      <c r="E26" s="10" t="s">
        <v>496</v>
      </c>
      <c r="F26" s="7"/>
      <c r="G26" s="16">
        <v>14011</v>
      </c>
      <c r="H26" s="50" t="s">
        <v>15</v>
      </c>
      <c r="I26" s="7" t="s">
        <v>507</v>
      </c>
      <c r="J26" s="16" t="s">
        <v>509</v>
      </c>
      <c r="K26" s="16" t="s">
        <v>15</v>
      </c>
      <c r="L26" s="16">
        <v>1</v>
      </c>
      <c r="M26" s="7" t="s">
        <v>510</v>
      </c>
      <c r="N26" s="7" t="s">
        <v>511</v>
      </c>
      <c r="O26" s="7">
        <v>43</v>
      </c>
      <c r="P26" s="7">
        <v>19</v>
      </c>
      <c r="Q26" s="7"/>
      <c r="R26" s="7"/>
      <c r="S26" s="7" t="s">
        <v>446</v>
      </c>
      <c r="T26" s="7"/>
      <c r="U26" s="7" t="s">
        <v>335</v>
      </c>
      <c r="V26" s="34">
        <v>14850</v>
      </c>
      <c r="W26" s="35">
        <v>0</v>
      </c>
      <c r="X26" s="35">
        <v>0</v>
      </c>
      <c r="Y26" s="35">
        <v>0</v>
      </c>
      <c r="Z26" s="35">
        <v>600</v>
      </c>
      <c r="AA26" s="35">
        <v>0</v>
      </c>
      <c r="AB26" s="16" t="s">
        <v>20</v>
      </c>
    </row>
    <row r="27" spans="1:28" ht="23.25">
      <c r="A27" s="16">
        <v>7</v>
      </c>
      <c r="B27" s="7" t="s">
        <v>484</v>
      </c>
      <c r="C27" s="8" t="s">
        <v>23</v>
      </c>
      <c r="D27" s="9" t="s">
        <v>497</v>
      </c>
      <c r="E27" s="10" t="s">
        <v>498</v>
      </c>
      <c r="F27" s="7"/>
      <c r="G27" s="14">
        <v>99851</v>
      </c>
      <c r="H27" s="49" t="s">
        <v>473</v>
      </c>
      <c r="I27" s="7" t="s">
        <v>438</v>
      </c>
      <c r="J27" s="16" t="s">
        <v>397</v>
      </c>
      <c r="K27" s="16">
        <v>1</v>
      </c>
      <c r="L27" s="16" t="s">
        <v>15</v>
      </c>
      <c r="M27" s="7" t="s">
        <v>510</v>
      </c>
      <c r="N27" s="7" t="s">
        <v>512</v>
      </c>
      <c r="O27" s="7">
        <v>48</v>
      </c>
      <c r="P27" s="7">
        <v>27</v>
      </c>
      <c r="Q27" s="7"/>
      <c r="R27" s="7"/>
      <c r="S27" s="7" t="s">
        <v>446</v>
      </c>
      <c r="T27" s="7"/>
      <c r="U27" s="7" t="s">
        <v>85</v>
      </c>
      <c r="V27" s="34">
        <v>26850</v>
      </c>
      <c r="W27" s="35">
        <v>0</v>
      </c>
      <c r="X27" s="35">
        <v>0</v>
      </c>
      <c r="Y27" s="35">
        <v>0</v>
      </c>
      <c r="Z27" s="35">
        <v>2400</v>
      </c>
      <c r="AA27" s="35">
        <v>0</v>
      </c>
      <c r="AB27" s="16" t="s">
        <v>20</v>
      </c>
    </row>
    <row r="28" spans="1:28" ht="23.25">
      <c r="A28" s="16">
        <v>8</v>
      </c>
      <c r="B28" s="7" t="s">
        <v>484</v>
      </c>
      <c r="C28" s="8" t="s">
        <v>23</v>
      </c>
      <c r="D28" s="9" t="s">
        <v>499</v>
      </c>
      <c r="E28" s="10" t="s">
        <v>500</v>
      </c>
      <c r="F28" s="7"/>
      <c r="G28" s="14">
        <v>99941</v>
      </c>
      <c r="H28" s="49" t="s">
        <v>103</v>
      </c>
      <c r="I28" s="7" t="s">
        <v>103</v>
      </c>
      <c r="J28" s="16" t="s">
        <v>449</v>
      </c>
      <c r="K28" s="16">
        <v>1</v>
      </c>
      <c r="L28" s="16" t="s">
        <v>15</v>
      </c>
      <c r="M28" s="7" t="s">
        <v>510</v>
      </c>
      <c r="N28" s="7" t="s">
        <v>512</v>
      </c>
      <c r="O28" s="7">
        <v>47</v>
      </c>
      <c r="P28" s="7">
        <v>26</v>
      </c>
      <c r="Q28" s="7"/>
      <c r="R28" s="7"/>
      <c r="S28" s="7" t="s">
        <v>446</v>
      </c>
      <c r="T28" s="7"/>
      <c r="U28" s="7" t="s">
        <v>517</v>
      </c>
      <c r="V28" s="34">
        <v>30020</v>
      </c>
      <c r="W28" s="35">
        <v>3500</v>
      </c>
      <c r="X28" s="35">
        <v>0</v>
      </c>
      <c r="Y28" s="35">
        <v>0</v>
      </c>
      <c r="Z28" s="35">
        <v>4400</v>
      </c>
      <c r="AA28" s="35">
        <v>0</v>
      </c>
      <c r="AB28" s="16" t="s">
        <v>20</v>
      </c>
    </row>
    <row r="29" spans="1:28" ht="23.25">
      <c r="A29" s="16">
        <v>9</v>
      </c>
      <c r="B29" s="7" t="s">
        <v>484</v>
      </c>
      <c r="C29" s="8" t="s">
        <v>46</v>
      </c>
      <c r="D29" s="9" t="s">
        <v>501</v>
      </c>
      <c r="E29" s="10" t="s">
        <v>502</v>
      </c>
      <c r="F29" s="7"/>
      <c r="G29" s="14">
        <v>99853</v>
      </c>
      <c r="H29" s="49" t="s">
        <v>474</v>
      </c>
      <c r="I29" s="7" t="s">
        <v>474</v>
      </c>
      <c r="J29" s="16" t="s">
        <v>397</v>
      </c>
      <c r="K29" s="16">
        <v>1</v>
      </c>
      <c r="L29" s="16" t="s">
        <v>15</v>
      </c>
      <c r="M29" s="7" t="s">
        <v>510</v>
      </c>
      <c r="N29" s="7" t="s">
        <v>512</v>
      </c>
      <c r="O29" s="7">
        <v>41</v>
      </c>
      <c r="P29" s="7">
        <v>20</v>
      </c>
      <c r="Q29" s="7"/>
      <c r="R29" s="7"/>
      <c r="S29" s="7" t="s">
        <v>446</v>
      </c>
      <c r="T29" s="7"/>
      <c r="U29" s="7" t="s">
        <v>518</v>
      </c>
      <c r="V29" s="34">
        <v>26720</v>
      </c>
      <c r="W29" s="35">
        <v>0</v>
      </c>
      <c r="X29" s="35">
        <v>0</v>
      </c>
      <c r="Y29" s="35">
        <v>0</v>
      </c>
      <c r="Z29" s="35">
        <v>3300</v>
      </c>
      <c r="AA29" s="35">
        <v>0</v>
      </c>
      <c r="AB29" s="16" t="s">
        <v>20</v>
      </c>
    </row>
    <row r="30" spans="1:28" ht="23.25">
      <c r="A30" s="16">
        <v>10</v>
      </c>
      <c r="B30" s="7" t="s">
        <v>484</v>
      </c>
      <c r="C30" s="8" t="s">
        <v>14</v>
      </c>
      <c r="D30" s="9" t="s">
        <v>503</v>
      </c>
      <c r="E30" s="10" t="s">
        <v>504</v>
      </c>
      <c r="F30" s="7"/>
      <c r="G30" s="14">
        <v>99867</v>
      </c>
      <c r="H30" s="49" t="s">
        <v>438</v>
      </c>
      <c r="I30" s="7" t="s">
        <v>438</v>
      </c>
      <c r="J30" s="16" t="s">
        <v>397</v>
      </c>
      <c r="K30" s="16">
        <v>1</v>
      </c>
      <c r="L30" s="16" t="s">
        <v>15</v>
      </c>
      <c r="M30" s="7" t="s">
        <v>510</v>
      </c>
      <c r="N30" s="7" t="s">
        <v>512</v>
      </c>
      <c r="O30" s="7">
        <v>41</v>
      </c>
      <c r="P30" s="7">
        <v>16</v>
      </c>
      <c r="Q30" s="7"/>
      <c r="R30" s="7"/>
      <c r="S30" s="7" t="s">
        <v>446</v>
      </c>
      <c r="T30" s="7"/>
      <c r="U30" s="7" t="s">
        <v>85</v>
      </c>
      <c r="V30" s="34">
        <v>16500</v>
      </c>
      <c r="W30" s="35">
        <v>0</v>
      </c>
      <c r="X30" s="35">
        <v>0</v>
      </c>
      <c r="Y30" s="35">
        <v>0</v>
      </c>
      <c r="Z30" s="35">
        <v>4200</v>
      </c>
      <c r="AA30" s="35">
        <v>0</v>
      </c>
      <c r="AB30" s="16" t="s">
        <v>20</v>
      </c>
    </row>
    <row r="31" spans="1:28" ht="23.25">
      <c r="A31" s="16">
        <v>11</v>
      </c>
      <c r="B31" s="7" t="s">
        <v>484</v>
      </c>
      <c r="C31" s="8" t="s">
        <v>23</v>
      </c>
      <c r="D31" s="9" t="s">
        <v>505</v>
      </c>
      <c r="E31" s="10" t="s">
        <v>506</v>
      </c>
      <c r="F31" s="7"/>
      <c r="G31" s="14">
        <v>99852</v>
      </c>
      <c r="H31" s="49" t="s">
        <v>438</v>
      </c>
      <c r="I31" s="7" t="s">
        <v>438</v>
      </c>
      <c r="J31" s="16" t="s">
        <v>508</v>
      </c>
      <c r="K31" s="16">
        <v>1</v>
      </c>
      <c r="L31" s="16" t="s">
        <v>15</v>
      </c>
      <c r="M31" s="7" t="s">
        <v>510</v>
      </c>
      <c r="N31" s="7" t="s">
        <v>512</v>
      </c>
      <c r="O31" s="7">
        <v>48</v>
      </c>
      <c r="P31" s="7">
        <v>26</v>
      </c>
      <c r="Q31" s="7"/>
      <c r="R31" s="7"/>
      <c r="S31" s="7" t="s">
        <v>446</v>
      </c>
      <c r="T31" s="7"/>
      <c r="U31" s="7" t="s">
        <v>519</v>
      </c>
      <c r="V31" s="34">
        <v>39520</v>
      </c>
      <c r="W31" s="35">
        <v>0</v>
      </c>
      <c r="X31" s="35">
        <v>0</v>
      </c>
      <c r="Y31" s="35">
        <v>0</v>
      </c>
      <c r="Z31" s="35">
        <v>3000</v>
      </c>
      <c r="AA31" s="35">
        <v>0</v>
      </c>
      <c r="AB31" s="16" t="s">
        <v>20</v>
      </c>
    </row>
    <row r="32" spans="1:28" ht="23.25">
      <c r="A32" s="16">
        <v>12</v>
      </c>
      <c r="B32" s="7" t="s">
        <v>484</v>
      </c>
      <c r="C32" s="8"/>
      <c r="E32" s="10"/>
      <c r="F32" s="7"/>
      <c r="G32" s="14"/>
      <c r="H32" s="49"/>
      <c r="I32" s="7"/>
      <c r="J32" s="16"/>
      <c r="K32" s="16">
        <v>0</v>
      </c>
      <c r="L32" s="16" t="s">
        <v>15</v>
      </c>
      <c r="M32" s="7" t="s">
        <v>510</v>
      </c>
      <c r="N32" s="7" t="s">
        <v>513</v>
      </c>
      <c r="O32" s="7"/>
      <c r="P32" s="7"/>
      <c r="Q32" s="7"/>
      <c r="R32" s="7"/>
      <c r="S32" s="7" t="s">
        <v>446</v>
      </c>
      <c r="T32" s="7"/>
      <c r="U32" s="7"/>
      <c r="V32" s="34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16" t="s">
        <v>20</v>
      </c>
    </row>
    <row r="33" spans="1:28" s="75" customFormat="1" ht="23.25">
      <c r="A33" s="68"/>
      <c r="B33" s="69"/>
      <c r="C33" s="70"/>
      <c r="D33" s="71"/>
      <c r="E33" s="72"/>
      <c r="F33" s="69"/>
      <c r="G33" s="68"/>
      <c r="H33" s="73"/>
      <c r="I33" s="69"/>
      <c r="J33" s="68"/>
      <c r="K33" s="68">
        <f>SUM(K21:K32)</f>
        <v>10</v>
      </c>
      <c r="L33" s="68">
        <f>SUM(L21:L32)</f>
        <v>1</v>
      </c>
      <c r="M33" s="69"/>
      <c r="N33" s="69"/>
      <c r="O33" s="69"/>
      <c r="P33" s="69"/>
      <c r="Q33" s="69"/>
      <c r="R33" s="69"/>
      <c r="S33" s="69"/>
      <c r="T33" s="69"/>
      <c r="U33" s="69"/>
      <c r="V33" s="36">
        <f aca="true" t="shared" si="3" ref="V33:AA33">SUM(V21:V32)</f>
        <v>275470</v>
      </c>
      <c r="W33" s="74">
        <f t="shared" si="3"/>
        <v>3500</v>
      </c>
      <c r="X33" s="74">
        <f t="shared" si="3"/>
        <v>0</v>
      </c>
      <c r="Y33" s="74">
        <f t="shared" si="3"/>
        <v>0</v>
      </c>
      <c r="Z33" s="74">
        <f t="shared" si="3"/>
        <v>33460</v>
      </c>
      <c r="AA33" s="74">
        <f t="shared" si="3"/>
        <v>0</v>
      </c>
      <c r="AB33" s="68"/>
    </row>
    <row r="34" spans="1:28" ht="23.25">
      <c r="A34" s="16">
        <v>1</v>
      </c>
      <c r="B34" s="7" t="s">
        <v>520</v>
      </c>
      <c r="C34" s="8" t="s">
        <v>14</v>
      </c>
      <c r="D34" s="9" t="s">
        <v>521</v>
      </c>
      <c r="E34" s="10" t="s">
        <v>522</v>
      </c>
      <c r="F34" s="7"/>
      <c r="G34" s="14">
        <v>101241</v>
      </c>
      <c r="H34" s="49" t="s">
        <v>438</v>
      </c>
      <c r="I34" s="49" t="s">
        <v>438</v>
      </c>
      <c r="J34" s="16" t="s">
        <v>508</v>
      </c>
      <c r="K34" s="16">
        <v>1</v>
      </c>
      <c r="L34" s="16" t="s">
        <v>15</v>
      </c>
      <c r="M34" s="7" t="s">
        <v>527</v>
      </c>
      <c r="N34" s="7" t="s">
        <v>528</v>
      </c>
      <c r="O34" s="7">
        <v>47</v>
      </c>
      <c r="P34" s="7">
        <v>27</v>
      </c>
      <c r="Q34" s="7"/>
      <c r="R34" s="7"/>
      <c r="S34" s="7" t="s">
        <v>446</v>
      </c>
      <c r="T34" s="7"/>
      <c r="U34" s="7" t="s">
        <v>529</v>
      </c>
      <c r="V34" s="34">
        <v>35630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16" t="s">
        <v>20</v>
      </c>
    </row>
    <row r="35" spans="1:28" ht="23.25">
      <c r="A35" s="16">
        <v>2</v>
      </c>
      <c r="B35" s="7" t="s">
        <v>520</v>
      </c>
      <c r="C35" s="8" t="s">
        <v>23</v>
      </c>
      <c r="D35" s="9" t="s">
        <v>523</v>
      </c>
      <c r="E35" s="10" t="s">
        <v>524</v>
      </c>
      <c r="F35" s="7"/>
      <c r="G35" s="14">
        <v>100549</v>
      </c>
      <c r="H35" s="49" t="s">
        <v>58</v>
      </c>
      <c r="I35" s="49" t="s">
        <v>58</v>
      </c>
      <c r="J35" s="16" t="s">
        <v>397</v>
      </c>
      <c r="K35" s="16">
        <v>1</v>
      </c>
      <c r="L35" s="16" t="s">
        <v>15</v>
      </c>
      <c r="M35" s="7" t="s">
        <v>527</v>
      </c>
      <c r="N35" s="7" t="s">
        <v>528</v>
      </c>
      <c r="O35" s="7">
        <v>40</v>
      </c>
      <c r="P35" s="7">
        <v>21</v>
      </c>
      <c r="Q35" s="7"/>
      <c r="R35" s="7"/>
      <c r="S35" s="7" t="s">
        <v>446</v>
      </c>
      <c r="T35" s="7"/>
      <c r="U35" s="7" t="s">
        <v>530</v>
      </c>
      <c r="V35" s="34">
        <v>27050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16" t="s">
        <v>20</v>
      </c>
    </row>
    <row r="36" spans="1:28" ht="23.25">
      <c r="A36" s="16">
        <v>3</v>
      </c>
      <c r="B36" s="7" t="s">
        <v>520</v>
      </c>
      <c r="C36" s="8" t="s">
        <v>23</v>
      </c>
      <c r="D36" s="9" t="s">
        <v>525</v>
      </c>
      <c r="E36" s="10" t="s">
        <v>526</v>
      </c>
      <c r="F36" s="7"/>
      <c r="G36" s="14">
        <v>101239</v>
      </c>
      <c r="H36" s="49" t="s">
        <v>103</v>
      </c>
      <c r="I36" s="49" t="s">
        <v>103</v>
      </c>
      <c r="J36" s="16" t="s">
        <v>397</v>
      </c>
      <c r="K36" s="16">
        <v>1</v>
      </c>
      <c r="L36" s="16" t="s">
        <v>15</v>
      </c>
      <c r="M36" s="7" t="s">
        <v>527</v>
      </c>
      <c r="N36" s="7" t="s">
        <v>528</v>
      </c>
      <c r="O36" s="7">
        <v>46</v>
      </c>
      <c r="P36" s="7">
        <v>25</v>
      </c>
      <c r="Q36" s="7"/>
      <c r="R36" s="7"/>
      <c r="S36" s="7" t="s">
        <v>446</v>
      </c>
      <c r="T36" s="7"/>
      <c r="U36" s="7" t="s">
        <v>108</v>
      </c>
      <c r="V36" s="34">
        <v>28820</v>
      </c>
      <c r="W36" s="35">
        <v>3500</v>
      </c>
      <c r="X36" s="35">
        <v>0</v>
      </c>
      <c r="Y36" s="35">
        <v>0</v>
      </c>
      <c r="Z36" s="35">
        <v>0</v>
      </c>
      <c r="AA36" s="35">
        <v>0</v>
      </c>
      <c r="AB36" s="16" t="s">
        <v>20</v>
      </c>
    </row>
    <row r="37" spans="1:28" s="75" customFormat="1" ht="23.25">
      <c r="A37" s="68"/>
      <c r="B37" s="69"/>
      <c r="C37" s="70"/>
      <c r="D37" s="71"/>
      <c r="E37" s="72"/>
      <c r="F37" s="69"/>
      <c r="G37" s="68"/>
      <c r="H37" s="73"/>
      <c r="I37" s="69"/>
      <c r="J37" s="68"/>
      <c r="K37" s="68">
        <f>SUM(K34:K36)</f>
        <v>3</v>
      </c>
      <c r="L37" s="68">
        <f>SUM(L34:L36)</f>
        <v>0</v>
      </c>
      <c r="M37" s="69"/>
      <c r="N37" s="69"/>
      <c r="O37" s="69"/>
      <c r="P37" s="69"/>
      <c r="Q37" s="69"/>
      <c r="R37" s="69"/>
      <c r="S37" s="69"/>
      <c r="T37" s="69"/>
      <c r="U37" s="69"/>
      <c r="V37" s="36">
        <f aca="true" t="shared" si="4" ref="V37:AA37">SUM(V34:V36)</f>
        <v>91500</v>
      </c>
      <c r="W37" s="74">
        <f t="shared" si="4"/>
        <v>3500</v>
      </c>
      <c r="X37" s="74">
        <f t="shared" si="4"/>
        <v>0</v>
      </c>
      <c r="Y37" s="74">
        <f t="shared" si="4"/>
        <v>0</v>
      </c>
      <c r="Z37" s="74">
        <f t="shared" si="4"/>
        <v>0</v>
      </c>
      <c r="AA37" s="74">
        <f t="shared" si="4"/>
        <v>0</v>
      </c>
      <c r="AB37" s="68"/>
    </row>
    <row r="38" spans="1:28" ht="23.25">
      <c r="A38" s="16">
        <v>1</v>
      </c>
      <c r="B38" s="7" t="s">
        <v>141</v>
      </c>
      <c r="C38" s="8" t="s">
        <v>14</v>
      </c>
      <c r="D38" s="9" t="s">
        <v>531</v>
      </c>
      <c r="E38" s="10" t="s">
        <v>532</v>
      </c>
      <c r="F38" s="7"/>
      <c r="G38" s="14">
        <v>35017</v>
      </c>
      <c r="H38" s="49" t="s">
        <v>438</v>
      </c>
      <c r="I38" s="49" t="s">
        <v>438</v>
      </c>
      <c r="J38" s="16" t="s">
        <v>508</v>
      </c>
      <c r="K38" s="16">
        <v>1</v>
      </c>
      <c r="L38" s="16" t="s">
        <v>15</v>
      </c>
      <c r="M38" s="7" t="s">
        <v>543</v>
      </c>
      <c r="N38" s="7" t="s">
        <v>545</v>
      </c>
      <c r="O38" s="7">
        <v>52</v>
      </c>
      <c r="P38" s="7">
        <v>30</v>
      </c>
      <c r="Q38" s="7"/>
      <c r="R38" s="7"/>
      <c r="S38" s="7" t="s">
        <v>446</v>
      </c>
      <c r="T38" s="7"/>
      <c r="U38" s="7" t="s">
        <v>85</v>
      </c>
      <c r="V38" s="34">
        <v>36250</v>
      </c>
      <c r="W38" s="35">
        <v>0</v>
      </c>
      <c r="X38" s="35">
        <v>0</v>
      </c>
      <c r="Y38" s="35">
        <v>0</v>
      </c>
      <c r="Z38" s="35">
        <v>1800</v>
      </c>
      <c r="AA38" s="35">
        <v>0</v>
      </c>
      <c r="AB38" s="16" t="s">
        <v>20</v>
      </c>
    </row>
    <row r="39" spans="1:28" ht="23.25">
      <c r="A39" s="16">
        <v>2</v>
      </c>
      <c r="B39" s="7" t="s">
        <v>141</v>
      </c>
      <c r="C39" s="8" t="s">
        <v>23</v>
      </c>
      <c r="D39" s="9" t="s">
        <v>533</v>
      </c>
      <c r="E39" s="10" t="s">
        <v>534</v>
      </c>
      <c r="F39" s="7"/>
      <c r="G39" s="14">
        <v>35194</v>
      </c>
      <c r="H39" s="49" t="s">
        <v>438</v>
      </c>
      <c r="I39" s="49" t="s">
        <v>438</v>
      </c>
      <c r="J39" s="16" t="s">
        <v>508</v>
      </c>
      <c r="K39" s="16">
        <v>1</v>
      </c>
      <c r="L39" s="16" t="s">
        <v>15</v>
      </c>
      <c r="M39" s="7" t="s">
        <v>543</v>
      </c>
      <c r="N39" s="7" t="s">
        <v>545</v>
      </c>
      <c r="O39" s="7">
        <v>50</v>
      </c>
      <c r="P39" s="7">
        <v>29</v>
      </c>
      <c r="Q39" s="7"/>
      <c r="R39" s="7"/>
      <c r="S39" s="7" t="s">
        <v>446</v>
      </c>
      <c r="T39" s="7"/>
      <c r="U39" s="7" t="s">
        <v>85</v>
      </c>
      <c r="V39" s="34">
        <v>34370</v>
      </c>
      <c r="W39" s="35">
        <v>0</v>
      </c>
      <c r="X39" s="35">
        <v>0</v>
      </c>
      <c r="Y39" s="35">
        <v>0</v>
      </c>
      <c r="Z39" s="35">
        <v>1800</v>
      </c>
      <c r="AA39" s="35">
        <v>0</v>
      </c>
      <c r="AB39" s="16" t="s">
        <v>20</v>
      </c>
    </row>
    <row r="40" spans="1:28" ht="23.25">
      <c r="A40" s="16">
        <v>3</v>
      </c>
      <c r="B40" s="7" t="s">
        <v>141</v>
      </c>
      <c r="C40" s="8" t="s">
        <v>14</v>
      </c>
      <c r="D40" s="9" t="s">
        <v>535</v>
      </c>
      <c r="E40" s="10" t="s">
        <v>536</v>
      </c>
      <c r="F40" s="7"/>
      <c r="G40" s="14">
        <v>35224</v>
      </c>
      <c r="H40" s="49" t="s">
        <v>438</v>
      </c>
      <c r="I40" s="49" t="s">
        <v>438</v>
      </c>
      <c r="J40" s="16" t="s">
        <v>508</v>
      </c>
      <c r="K40" s="16">
        <v>1</v>
      </c>
      <c r="L40" s="16" t="s">
        <v>15</v>
      </c>
      <c r="M40" s="7" t="s">
        <v>543</v>
      </c>
      <c r="N40" s="7" t="s">
        <v>545</v>
      </c>
      <c r="O40" s="7">
        <v>36</v>
      </c>
      <c r="P40" s="7">
        <v>15</v>
      </c>
      <c r="Q40" s="7"/>
      <c r="R40" s="7"/>
      <c r="S40" s="7" t="s">
        <v>446</v>
      </c>
      <c r="T40" s="7"/>
      <c r="U40" s="7" t="s">
        <v>547</v>
      </c>
      <c r="V40" s="34">
        <v>19240</v>
      </c>
      <c r="W40" s="35">
        <v>0</v>
      </c>
      <c r="X40" s="35">
        <v>0</v>
      </c>
      <c r="Y40" s="35">
        <v>0</v>
      </c>
      <c r="Z40" s="35">
        <v>1800</v>
      </c>
      <c r="AA40" s="35">
        <v>0</v>
      </c>
      <c r="AB40" s="16" t="s">
        <v>20</v>
      </c>
    </row>
    <row r="41" spans="1:28" ht="23.25">
      <c r="A41" s="16">
        <v>4</v>
      </c>
      <c r="B41" s="7" t="s">
        <v>141</v>
      </c>
      <c r="C41" s="8" t="s">
        <v>23</v>
      </c>
      <c r="D41" s="9" t="s">
        <v>537</v>
      </c>
      <c r="E41" s="10" t="s">
        <v>538</v>
      </c>
      <c r="F41" s="7"/>
      <c r="G41" s="14">
        <v>34901</v>
      </c>
      <c r="H41" s="49" t="s">
        <v>438</v>
      </c>
      <c r="I41" s="49" t="s">
        <v>438</v>
      </c>
      <c r="J41" s="16" t="s">
        <v>397</v>
      </c>
      <c r="K41" s="16">
        <v>1</v>
      </c>
      <c r="L41" s="16" t="s">
        <v>15</v>
      </c>
      <c r="M41" s="7" t="s">
        <v>544</v>
      </c>
      <c r="N41" s="7" t="s">
        <v>546</v>
      </c>
      <c r="O41" s="7">
        <v>56</v>
      </c>
      <c r="P41" s="7">
        <v>35</v>
      </c>
      <c r="Q41" s="7"/>
      <c r="R41" s="7"/>
      <c r="S41" s="7" t="s">
        <v>446</v>
      </c>
      <c r="T41" s="7"/>
      <c r="U41" s="7" t="s">
        <v>548</v>
      </c>
      <c r="V41" s="34">
        <v>31560</v>
      </c>
      <c r="W41" s="35">
        <v>0</v>
      </c>
      <c r="X41" s="35">
        <v>0</v>
      </c>
      <c r="Y41" s="35">
        <v>0</v>
      </c>
      <c r="Z41" s="35">
        <v>1800</v>
      </c>
      <c r="AA41" s="35">
        <v>0</v>
      </c>
      <c r="AB41" s="16" t="s">
        <v>20</v>
      </c>
    </row>
    <row r="42" spans="1:28" ht="23.25">
      <c r="A42" s="16">
        <v>5</v>
      </c>
      <c r="B42" s="7" t="s">
        <v>141</v>
      </c>
      <c r="C42" s="8" t="s">
        <v>23</v>
      </c>
      <c r="D42" s="9" t="s">
        <v>539</v>
      </c>
      <c r="E42" s="10" t="s">
        <v>540</v>
      </c>
      <c r="F42" s="7"/>
      <c r="G42" s="14">
        <v>34902</v>
      </c>
      <c r="H42" s="49" t="s">
        <v>438</v>
      </c>
      <c r="I42" s="49" t="s">
        <v>438</v>
      </c>
      <c r="J42" s="16" t="s">
        <v>508</v>
      </c>
      <c r="K42" s="16">
        <v>1</v>
      </c>
      <c r="L42" s="16" t="s">
        <v>15</v>
      </c>
      <c r="M42" s="7" t="s">
        <v>544</v>
      </c>
      <c r="N42" s="7" t="s">
        <v>546</v>
      </c>
      <c r="O42" s="7">
        <v>41</v>
      </c>
      <c r="P42" s="7">
        <v>21</v>
      </c>
      <c r="Q42" s="7"/>
      <c r="R42" s="7"/>
      <c r="S42" s="7" t="s">
        <v>446</v>
      </c>
      <c r="T42" s="7"/>
      <c r="U42" s="7" t="s">
        <v>549</v>
      </c>
      <c r="V42" s="34">
        <v>23830</v>
      </c>
      <c r="W42" s="35">
        <v>0</v>
      </c>
      <c r="X42" s="35">
        <v>0</v>
      </c>
      <c r="Y42" s="35">
        <v>0</v>
      </c>
      <c r="Z42" s="35">
        <v>1800</v>
      </c>
      <c r="AA42" s="35">
        <v>0</v>
      </c>
      <c r="AB42" s="16" t="s">
        <v>20</v>
      </c>
    </row>
    <row r="43" spans="1:28" ht="23.25">
      <c r="A43" s="16">
        <v>6</v>
      </c>
      <c r="B43" s="7" t="s">
        <v>141</v>
      </c>
      <c r="C43" s="8" t="s">
        <v>23</v>
      </c>
      <c r="D43" s="9" t="s">
        <v>541</v>
      </c>
      <c r="E43" s="10" t="s">
        <v>542</v>
      </c>
      <c r="F43" s="7"/>
      <c r="G43" s="14">
        <v>34836</v>
      </c>
      <c r="H43" s="49" t="s">
        <v>474</v>
      </c>
      <c r="I43" s="49" t="s">
        <v>474</v>
      </c>
      <c r="J43" s="16" t="s">
        <v>397</v>
      </c>
      <c r="K43" s="16">
        <v>1</v>
      </c>
      <c r="L43" s="16" t="s">
        <v>15</v>
      </c>
      <c r="M43" s="7" t="s">
        <v>544</v>
      </c>
      <c r="N43" s="7" t="s">
        <v>546</v>
      </c>
      <c r="O43" s="7">
        <v>46</v>
      </c>
      <c r="P43" s="7">
        <v>26</v>
      </c>
      <c r="Q43" s="7"/>
      <c r="R43" s="7"/>
      <c r="S43" s="7" t="s">
        <v>446</v>
      </c>
      <c r="T43" s="7"/>
      <c r="U43" s="7" t="s">
        <v>550</v>
      </c>
      <c r="V43" s="34">
        <v>32990</v>
      </c>
      <c r="W43" s="35">
        <v>0</v>
      </c>
      <c r="X43" s="35">
        <v>0</v>
      </c>
      <c r="Y43" s="35">
        <v>0</v>
      </c>
      <c r="Z43" s="35">
        <v>1800</v>
      </c>
      <c r="AA43" s="35">
        <v>0</v>
      </c>
      <c r="AB43" s="16" t="s">
        <v>20</v>
      </c>
    </row>
    <row r="44" spans="1:28" s="75" customFormat="1" ht="23.25">
      <c r="A44" s="68"/>
      <c r="B44" s="69"/>
      <c r="C44" s="70"/>
      <c r="D44" s="71"/>
      <c r="E44" s="72"/>
      <c r="F44" s="69"/>
      <c r="G44" s="68"/>
      <c r="H44" s="73"/>
      <c r="I44" s="69"/>
      <c r="J44" s="68"/>
      <c r="K44" s="68">
        <f>SUM(K38:K43)</f>
        <v>6</v>
      </c>
      <c r="L44" s="68">
        <f>SUM(L38:L43)</f>
        <v>0</v>
      </c>
      <c r="M44" s="69"/>
      <c r="N44" s="69"/>
      <c r="O44" s="69"/>
      <c r="P44" s="69"/>
      <c r="Q44" s="69"/>
      <c r="R44" s="69"/>
      <c r="S44" s="69"/>
      <c r="T44" s="69"/>
      <c r="U44" s="69"/>
      <c r="V44" s="36">
        <f aca="true" t="shared" si="5" ref="V44:AA44">SUM(V38:V43)</f>
        <v>178240</v>
      </c>
      <c r="W44" s="74">
        <f t="shared" si="5"/>
        <v>0</v>
      </c>
      <c r="X44" s="74">
        <f t="shared" si="5"/>
        <v>0</v>
      </c>
      <c r="Y44" s="74">
        <f t="shared" si="5"/>
        <v>0</v>
      </c>
      <c r="Z44" s="74">
        <f t="shared" si="5"/>
        <v>10800</v>
      </c>
      <c r="AA44" s="74">
        <f t="shared" si="5"/>
        <v>0</v>
      </c>
      <c r="AB44" s="68"/>
    </row>
    <row r="45" spans="1:28" ht="23.25">
      <c r="A45" s="16">
        <v>1</v>
      </c>
      <c r="B45" s="7" t="s">
        <v>168</v>
      </c>
      <c r="C45" s="8" t="s">
        <v>23</v>
      </c>
      <c r="D45" s="9" t="s">
        <v>551</v>
      </c>
      <c r="E45" s="10" t="s">
        <v>552</v>
      </c>
      <c r="F45" s="7"/>
      <c r="G45" s="16">
        <v>143880</v>
      </c>
      <c r="H45" s="50" t="s">
        <v>103</v>
      </c>
      <c r="I45" s="50" t="s">
        <v>103</v>
      </c>
      <c r="J45" s="16" t="s">
        <v>449</v>
      </c>
      <c r="K45" s="16">
        <v>1</v>
      </c>
      <c r="L45" s="16" t="s">
        <v>15</v>
      </c>
      <c r="M45" s="7" t="s">
        <v>554</v>
      </c>
      <c r="N45" s="7" t="s">
        <v>555</v>
      </c>
      <c r="O45" s="7">
        <v>44</v>
      </c>
      <c r="P45" s="7">
        <v>25</v>
      </c>
      <c r="Q45" s="7"/>
      <c r="R45" s="7"/>
      <c r="S45" s="7" t="s">
        <v>446</v>
      </c>
      <c r="T45" s="7"/>
      <c r="U45" s="7" t="s">
        <v>108</v>
      </c>
      <c r="V45" s="34">
        <v>31390</v>
      </c>
      <c r="W45" s="35">
        <v>3500</v>
      </c>
      <c r="X45" s="35">
        <v>1500</v>
      </c>
      <c r="Y45" s="35">
        <v>0</v>
      </c>
      <c r="Z45" s="35">
        <v>1800</v>
      </c>
      <c r="AA45" s="35">
        <v>0</v>
      </c>
      <c r="AB45" s="16"/>
    </row>
    <row r="46" spans="1:28" ht="23.25">
      <c r="A46" s="16">
        <v>2</v>
      </c>
      <c r="B46" s="7" t="s">
        <v>168</v>
      </c>
      <c r="C46" s="8" t="s">
        <v>23</v>
      </c>
      <c r="D46" s="9" t="s">
        <v>485</v>
      </c>
      <c r="E46" s="10" t="s">
        <v>553</v>
      </c>
      <c r="F46" s="7"/>
      <c r="G46" s="14">
        <v>12577</v>
      </c>
      <c r="H46" s="49" t="s">
        <v>58</v>
      </c>
      <c r="I46" s="49" t="s">
        <v>58</v>
      </c>
      <c r="J46" s="16" t="s">
        <v>397</v>
      </c>
      <c r="K46" s="16">
        <v>1</v>
      </c>
      <c r="L46" s="16" t="s">
        <v>15</v>
      </c>
      <c r="M46" s="7" t="s">
        <v>554</v>
      </c>
      <c r="N46" s="7" t="s">
        <v>555</v>
      </c>
      <c r="O46" s="7">
        <v>42</v>
      </c>
      <c r="P46" s="7">
        <v>18</v>
      </c>
      <c r="Q46" s="7"/>
      <c r="R46" s="7"/>
      <c r="S46" s="7" t="s">
        <v>446</v>
      </c>
      <c r="T46" s="7"/>
      <c r="U46" s="7" t="s">
        <v>108</v>
      </c>
      <c r="V46" s="34">
        <v>20190</v>
      </c>
      <c r="W46" s="35">
        <v>0</v>
      </c>
      <c r="X46" s="35">
        <v>0</v>
      </c>
      <c r="Y46" s="35">
        <v>0</v>
      </c>
      <c r="Z46" s="35">
        <v>900</v>
      </c>
      <c r="AA46" s="35">
        <v>0</v>
      </c>
      <c r="AB46" s="16"/>
    </row>
    <row r="47" spans="1:28" s="75" customFormat="1" ht="23.25">
      <c r="A47" s="68"/>
      <c r="B47" s="69"/>
      <c r="C47" s="70"/>
      <c r="D47" s="71"/>
      <c r="E47" s="72"/>
      <c r="F47" s="69"/>
      <c r="G47" s="68"/>
      <c r="H47" s="73"/>
      <c r="I47" s="69"/>
      <c r="J47" s="68"/>
      <c r="K47" s="68">
        <f>SUM(K45:K46)</f>
        <v>2</v>
      </c>
      <c r="L47" s="68">
        <f>SUM(L45:L47)</f>
        <v>0</v>
      </c>
      <c r="M47" s="69"/>
      <c r="N47" s="69"/>
      <c r="O47" s="69"/>
      <c r="P47" s="69"/>
      <c r="Q47" s="69"/>
      <c r="R47" s="69"/>
      <c r="S47" s="69"/>
      <c r="T47" s="69"/>
      <c r="U47" s="69"/>
      <c r="V47" s="36">
        <f aca="true" t="shared" si="6" ref="V47:AA47">SUM(V45:V46)</f>
        <v>51580</v>
      </c>
      <c r="W47" s="36">
        <f t="shared" si="6"/>
        <v>3500</v>
      </c>
      <c r="X47" s="36">
        <f t="shared" si="6"/>
        <v>1500</v>
      </c>
      <c r="Y47" s="36">
        <f t="shared" si="6"/>
        <v>0</v>
      </c>
      <c r="Z47" s="36">
        <f t="shared" si="6"/>
        <v>2700</v>
      </c>
      <c r="AA47" s="36">
        <f t="shared" si="6"/>
        <v>0</v>
      </c>
      <c r="AB47" s="68"/>
    </row>
    <row r="48" spans="1:29" ht="23.25">
      <c r="A48" s="29"/>
      <c r="B48" s="6"/>
      <c r="C48" s="6"/>
      <c r="D48" s="6"/>
      <c r="E48" s="6"/>
      <c r="F48" s="6"/>
      <c r="G48" s="28"/>
      <c r="H48" s="52"/>
      <c r="I48" s="6"/>
      <c r="J48" s="29"/>
      <c r="K48" s="46" t="e">
        <f>K10+#REF!+K47</f>
        <v>#REF!</v>
      </c>
      <c r="L48" s="46" t="e">
        <f>L10+#REF!+L47</f>
        <v>#VALUE!</v>
      </c>
      <c r="M48" s="6"/>
      <c r="N48" s="6"/>
      <c r="O48" s="6"/>
      <c r="P48" s="6"/>
      <c r="Q48" s="6"/>
      <c r="R48" s="6"/>
      <c r="S48" s="6"/>
      <c r="T48" s="6"/>
      <c r="U48" s="18"/>
      <c r="V48" s="38">
        <f aca="true" t="shared" si="7" ref="V48:AA48">V10+V13+V20+V33+V37+V44+V47</f>
        <v>834760</v>
      </c>
      <c r="W48" s="38">
        <f t="shared" si="7"/>
        <v>17500</v>
      </c>
      <c r="X48" s="38">
        <f t="shared" si="7"/>
        <v>3000</v>
      </c>
      <c r="Y48" s="38">
        <f t="shared" si="7"/>
        <v>0</v>
      </c>
      <c r="Z48" s="38">
        <f t="shared" si="7"/>
        <v>52360</v>
      </c>
      <c r="AA48" s="38">
        <f t="shared" si="7"/>
        <v>0</v>
      </c>
      <c r="AB48" s="5"/>
      <c r="AC48" s="9"/>
    </row>
    <row r="49" spans="1:29" ht="23.25">
      <c r="A49" s="27"/>
      <c r="B49" s="9"/>
      <c r="F49" s="9"/>
      <c r="G49" s="26"/>
      <c r="H49" s="53"/>
      <c r="I49" s="9"/>
      <c r="J49" s="27"/>
      <c r="K49" s="27"/>
      <c r="L49" s="55" t="e">
        <f>K48+L48</f>
        <v>#REF!</v>
      </c>
      <c r="M49" s="9"/>
      <c r="N49" s="9"/>
      <c r="O49" s="9"/>
      <c r="P49" s="9"/>
      <c r="Q49" s="9"/>
      <c r="R49" s="9"/>
      <c r="S49" s="9"/>
      <c r="T49" s="9"/>
      <c r="U49" s="9"/>
      <c r="V49" s="39"/>
      <c r="W49" s="40"/>
      <c r="X49" s="40"/>
      <c r="Y49" s="40"/>
      <c r="Z49" s="40"/>
      <c r="AA49" s="41">
        <f>V48+W48+X48+Y48+AA48+Z48</f>
        <v>907620</v>
      </c>
      <c r="AB49" s="8"/>
      <c r="AC49" s="9"/>
    </row>
  </sheetData>
  <mergeCells count="3">
    <mergeCell ref="C4:E4"/>
    <mergeCell ref="B1:AB1"/>
    <mergeCell ref="B2:AB2"/>
  </mergeCells>
  <printOptions/>
  <pageMargins left="0" right="0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chanin</cp:lastModifiedBy>
  <cp:lastPrinted>2008-04-02T01:59:03Z</cp:lastPrinted>
  <dcterms:created xsi:type="dcterms:W3CDTF">1996-10-14T23:33:28Z</dcterms:created>
  <dcterms:modified xsi:type="dcterms:W3CDTF">2013-10-10T16:44:52Z</dcterms:modified>
  <cp:category/>
  <cp:version/>
  <cp:contentType/>
  <cp:contentStatus/>
</cp:coreProperties>
</file>