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" windowWidth="15600" windowHeight="8130" activeTab="0"/>
  </bookViews>
  <sheets>
    <sheet name="แจ้งจัดสรร " sheetId="1" r:id="rId1"/>
  </sheets>
  <definedNames>
    <definedName name="_xlfn.BAHTTEXT" hidden="1">#NAME?</definedName>
    <definedName name="_xlnm.Print_Titles" localSheetId="0">'แจ้งจัดสรร '!$1:$8</definedName>
  </definedNames>
  <calcPr fullCalcOnLoad="1"/>
</workbook>
</file>

<file path=xl/sharedStrings.xml><?xml version="1.0" encoding="utf-8"?>
<sst xmlns="http://schemas.openxmlformats.org/spreadsheetml/2006/main" count="68" uniqueCount="46">
  <si>
    <t>สตูล</t>
  </si>
  <si>
    <t>สงขลา</t>
  </si>
  <si>
    <t>ยะลา</t>
  </si>
  <si>
    <t>ปัตตานี</t>
  </si>
  <si>
    <t>นราธิวาส</t>
  </si>
  <si>
    <t>จังหวัด</t>
  </si>
  <si>
    <t>ค่าตอบแทน และเงินเพิ่มค่าครองชีพ</t>
  </si>
  <si>
    <t>ที่</t>
  </si>
  <si>
    <t>อปท.</t>
  </si>
  <si>
    <t>ค่าตอบแทนพนักงานจ้างตามภารกิจ/เดือน</t>
  </si>
  <si>
    <t>ค่าตอบแทนพนักงานจ้างเหมาบริการ/</t>
  </si>
  <si>
    <t xml:space="preserve">ค่าตอบแทนพนักงานจ้างรายชั่วโมง </t>
  </si>
  <si>
    <t xml:space="preserve">ค่าตอบแทนรายวันนักการภารโรง </t>
  </si>
  <si>
    <t xml:space="preserve">ค่าตอบแทนพิเศษรายเดือนผู้ปฏิบัติงาน จชต.ฯ (เบี้ยเสี่ยงภัย) </t>
  </si>
  <si>
    <t>เงินสวัสดิการสำหรับผู้ปฏิบัติงานประจำ สนง.พื้นที่พิเศษ (สปพ.)</t>
  </si>
  <si>
    <t>เงินประกันสังคม</t>
  </si>
  <si>
    <t>ค่าอาหารกลางวัน</t>
  </si>
  <si>
    <t>ค่าวัสดุส่งเสริมการเรียนรู้ภาษาไทย</t>
  </si>
  <si>
    <t>ค่าใช้จ่ายในการจัดกิจกรรมส่งเสริมพุทธศาสนา</t>
  </si>
  <si>
    <t>รวมงบประมาณทั้งสิ้น</t>
  </si>
  <si>
    <t>(บาท)</t>
  </si>
  <si>
    <t>เทศบาลนครยะลา</t>
  </si>
  <si>
    <t>เทศบาลเมืองเบตง</t>
  </si>
  <si>
    <t>ยะลา ผลรวม</t>
  </si>
  <si>
    <t>เทศบาลเมืองปัตตานี</t>
  </si>
  <si>
    <t>เทศบาลตำบลตะลุบัน</t>
  </si>
  <si>
    <t>ปัตตานี ผลรวม</t>
  </si>
  <si>
    <t>เทศบาลเมืองนราธิวาส</t>
  </si>
  <si>
    <t>เทศบาลเมืองสุไหงโก-ลก</t>
  </si>
  <si>
    <t>นราธิวาส ผลรวม</t>
  </si>
  <si>
    <t>เทศบาลเมืองสตูล</t>
  </si>
  <si>
    <t>สตูล ผลรวม</t>
  </si>
  <si>
    <t>เทศบาลนครสงขลา</t>
  </si>
  <si>
    <t>เทศบาลนครหาดใหญ่</t>
  </si>
  <si>
    <t>เทศบาลเมืองสะเดา</t>
  </si>
  <si>
    <t>เทศบาลตำบลพะตง</t>
  </si>
  <si>
    <t>สงขลา ผลรวม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</si>
  <si>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(งวดที่ 1)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</si>
  <si>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</si>
  <si>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รหัสงบประมาณ  1500885039500002  รหัสแหล่งของเงิน  5811410  รหัสกิจกรรมหลัก  15008XXXXJ2177</t>
  </si>
  <si>
    <t>ตามหนังสือกรมส่งเสริมการปกครองท้องถิ่น ด่วนที่สุด ที่ มท 0808.2/                   ลงวันที่         พฤศจิกายน  2557    เลขที่ใบจัดสรร               /2558</t>
  </si>
  <si>
    <t>ค่าใช้จ่ายในการพัฒนาปรับปรุงหลักสูตร</t>
  </si>
  <si>
    <t>ค่าวัสดุรายหัว/แบบเรียนตามหลักสูตรอิสลามศึกษา/พุทธศาสนา</t>
  </si>
  <si>
    <t>องค์การบริหารส่วนจังหวัดปัตตานี</t>
  </si>
  <si>
    <t>-</t>
  </si>
  <si>
    <t>บัญชีรายละเอียดประกอบการโอนจัดสรรงบประมาณรายจ่าย ประจำปีงบประมาณ พ.ศ. 2558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</si>
</sst>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(* #,##0_);_(* \(#,##0\);_(* &quot;-&quot;??_);_(@_)"/>
    <numFmt numFmtId="201" formatCode="[$-D07041E]\t#,##0.00\ "/>
    <numFmt numFmtId="202" formatCode="_-* #,##0.0_-;\-* #,##0.0_-;_-* &quot;-&quot;??_-;_-@_-"/>
    <numFmt numFmtId="203" formatCode="#,##0_ ;\-#,##0\ "/>
    <numFmt numFmtId="204" formatCode="0_ ;\-0\ 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43" fontId="24" fillId="0" borderId="10" xfId="94" applyFont="1" applyBorder="1" applyAlignment="1">
      <alignment/>
    </xf>
    <xf numFmtId="43" fontId="24" fillId="0" borderId="10" xfId="94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43" fontId="24" fillId="0" borderId="11" xfId="94" applyFont="1" applyBorder="1" applyAlignment="1">
      <alignment horizontal="center" vertical="center" wrapText="1"/>
    </xf>
    <xf numFmtId="43" fontId="25" fillId="0" borderId="10" xfId="94" applyFont="1" applyBorder="1" applyAlignment="1">
      <alignment horizontal="center" vertical="center" wrapText="1"/>
    </xf>
    <xf numFmtId="43" fontId="24" fillId="0" borderId="10" xfId="94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43" fontId="24" fillId="0" borderId="12" xfId="94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43" fontId="23" fillId="0" borderId="13" xfId="94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43" fontId="23" fillId="0" borderId="14" xfId="94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43" fontId="23" fillId="0" borderId="0" xfId="94" applyFont="1" applyAlignment="1">
      <alignment/>
    </xf>
    <xf numFmtId="43" fontId="23" fillId="0" borderId="0" xfId="94" applyFont="1" applyAlignment="1">
      <alignment/>
    </xf>
    <xf numFmtId="43" fontId="23" fillId="0" borderId="14" xfId="94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22" fillId="0" borderId="0" xfId="94" applyNumberFormat="1" applyFont="1" applyFill="1" applyBorder="1" applyAlignment="1">
      <alignment horizontal="center" vertical="center"/>
    </xf>
    <xf numFmtId="49" fontId="22" fillId="0" borderId="15" xfId="94" applyNumberFormat="1" applyFont="1" applyFill="1" applyBorder="1" applyAlignment="1">
      <alignment horizontal="center" vertical="center"/>
    </xf>
    <xf numFmtId="43" fontId="24" fillId="0" borderId="16" xfId="94" applyFont="1" applyBorder="1" applyAlignment="1">
      <alignment horizontal="center" vertical="center"/>
    </xf>
    <xf numFmtId="43" fontId="24" fillId="0" borderId="17" xfId="94" applyFont="1" applyBorder="1" applyAlignment="1">
      <alignment horizontal="center" vertical="center"/>
    </xf>
    <xf numFmtId="43" fontId="24" fillId="0" borderId="18" xfId="94" applyFont="1" applyBorder="1" applyAlignment="1">
      <alignment horizontal="center" vertical="center"/>
    </xf>
  </cellXfs>
  <cellStyles count="160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omma 4" xfId="94"/>
    <cellStyle name="Currency" xfId="95"/>
    <cellStyle name="Currency [0]" xfId="96"/>
    <cellStyle name="Excel Built-in Normal" xfId="97"/>
    <cellStyle name="Explanatory Text" xfId="98"/>
    <cellStyle name="Explanatory Text 2" xfId="99"/>
    <cellStyle name="Followed Hyperlink" xfId="100"/>
    <cellStyle name="Good" xfId="101"/>
    <cellStyle name="Good 2" xfId="102"/>
    <cellStyle name="Heading 1" xfId="103"/>
    <cellStyle name="Heading 1 2" xfId="104"/>
    <cellStyle name="Heading 1_Sheet1" xfId="105"/>
    <cellStyle name="Heading 2" xfId="106"/>
    <cellStyle name="Heading 2 2" xfId="107"/>
    <cellStyle name="Heading 2_Sheet1" xfId="108"/>
    <cellStyle name="Heading 3" xfId="109"/>
    <cellStyle name="Heading 3 2" xfId="110"/>
    <cellStyle name="Heading 3_Sheet1" xfId="111"/>
    <cellStyle name="Heading 4" xfId="112"/>
    <cellStyle name="Heading 4 2" xfId="113"/>
    <cellStyle name="Hyperlink" xfId="114"/>
    <cellStyle name="Input" xfId="115"/>
    <cellStyle name="Input 2" xfId="116"/>
    <cellStyle name="Input_Sheet1" xfId="117"/>
    <cellStyle name="Linked Cell" xfId="118"/>
    <cellStyle name="Linked Cell 2" xfId="119"/>
    <cellStyle name="Linked Cell_Sheet1" xfId="120"/>
    <cellStyle name="Neutral" xfId="121"/>
    <cellStyle name="Neutral 2" xfId="122"/>
    <cellStyle name="Normal 2" xfId="123"/>
    <cellStyle name="Normal 3" xfId="124"/>
    <cellStyle name="Normal 3 2" xfId="125"/>
    <cellStyle name="Normal 3_Sheet2" xfId="126"/>
    <cellStyle name="Normal 4" xfId="127"/>
    <cellStyle name="Normal 5" xfId="128"/>
    <cellStyle name="Note" xfId="129"/>
    <cellStyle name="Note 2" xfId="130"/>
    <cellStyle name="Note_Sheet1" xfId="131"/>
    <cellStyle name="Output" xfId="132"/>
    <cellStyle name="Output 2" xfId="133"/>
    <cellStyle name="Output_Sheet1" xfId="134"/>
    <cellStyle name="Percent" xfId="135"/>
    <cellStyle name="Title" xfId="136"/>
    <cellStyle name="Title 2" xfId="137"/>
    <cellStyle name="Total" xfId="138"/>
    <cellStyle name="Total 2" xfId="139"/>
    <cellStyle name="Total_Sheet1" xfId="140"/>
    <cellStyle name="Warning Text" xfId="141"/>
    <cellStyle name="Warning Text 2" xfId="142"/>
    <cellStyle name="การคำนวณ" xfId="143"/>
    <cellStyle name="ข้อความเตือน" xfId="144"/>
    <cellStyle name="ข้อความอธิบาย" xfId="145"/>
    <cellStyle name="เครื่องหมายจุลภาค 2" xfId="14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7"/>
    <cellStyle name="ชื่อเรื่อง" xfId="148"/>
    <cellStyle name="เซลล์ตรวจสอบ" xfId="149"/>
    <cellStyle name="เซลล์ที่มีการเชื่อมโยง" xfId="150"/>
    <cellStyle name="ดี" xfId="151"/>
    <cellStyle name="ปกติ 2" xfId="152"/>
    <cellStyle name="ปกติ 2 2" xfId="153"/>
    <cellStyle name="ปกติ 2_บัญชีรายหัว (กกถ.)" xfId="154"/>
    <cellStyle name="ปกติ 3" xfId="155"/>
    <cellStyle name="ปกติ_เงินอุดหนุนทั่วไป เบี้ยยังชีพผู้ป่วยเอดส์ 2555 (ส่ง สน. คท.)" xfId="156"/>
    <cellStyle name="ป้อนค่า" xfId="157"/>
    <cellStyle name="ปานกลาง" xfId="158"/>
    <cellStyle name="ผลรวม" xfId="159"/>
    <cellStyle name="แย่" xfId="160"/>
    <cellStyle name="ส่วนที่ถูกเน้น1" xfId="161"/>
    <cellStyle name="ส่วนที่ถูกเน้น2" xfId="162"/>
    <cellStyle name="ส่วนที่ถูกเน้น3" xfId="163"/>
    <cellStyle name="ส่วนที่ถูกเน้น4" xfId="164"/>
    <cellStyle name="ส่วนที่ถูกเน้น5" xfId="165"/>
    <cellStyle name="ส่วนที่ถูกเน้น6" xfId="166"/>
    <cellStyle name="แสดงผล" xfId="167"/>
    <cellStyle name="หมายเหตุ" xfId="168"/>
    <cellStyle name="หัวเรื่อง 1" xfId="169"/>
    <cellStyle name="หัวเรื่อง 2" xfId="170"/>
    <cellStyle name="หัวเรื่อง 3" xfId="171"/>
    <cellStyle name="หัวเรื่อง 4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6">
      <selection activeCell="A26" sqref="A26:IV26"/>
    </sheetView>
  </sheetViews>
  <sheetFormatPr defaultColWidth="9.140625" defaultRowHeight="12.75" outlineLevelRow="2"/>
  <cols>
    <col min="1" max="1" width="4.140625" style="23" customWidth="1"/>
    <col min="2" max="2" width="12.140625" style="11" customWidth="1"/>
    <col min="3" max="3" width="18.28125" style="11" customWidth="1"/>
    <col min="4" max="4" width="14.421875" style="24" customWidth="1"/>
    <col min="5" max="5" width="12.57421875" style="24" customWidth="1"/>
    <col min="6" max="6" width="13.57421875" style="24" customWidth="1"/>
    <col min="7" max="7" width="12.28125" style="24" customWidth="1"/>
    <col min="8" max="8" width="12.421875" style="24" customWidth="1"/>
    <col min="9" max="9" width="10.140625" style="24" customWidth="1"/>
    <col min="10" max="10" width="12.421875" style="24" customWidth="1"/>
    <col min="11" max="12" width="12.7109375" style="24" customWidth="1"/>
    <col min="13" max="13" width="14.28125" style="24" customWidth="1"/>
    <col min="14" max="15" width="12.57421875" style="25" customWidth="1"/>
    <col min="16" max="16" width="13.7109375" style="24" customWidth="1"/>
    <col min="17" max="16384" width="9.140625" style="6" customWidth="1"/>
  </cols>
  <sheetData>
    <row r="1" spans="1:16" s="1" customFormat="1" ht="21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21" customHeight="1" outlineLevel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" customFormat="1" ht="21" customHeight="1" outlineLevel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1" customFormat="1" ht="21" customHeight="1" outlineLevel="1">
      <c r="A4" s="28" t="s">
        <v>39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1" customFormat="1" ht="21.75" customHeight="1" outlineLevel="1">
      <c r="A5" s="29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23.25" outlineLevel="1">
      <c r="A6" s="2"/>
      <c r="B6" s="3"/>
      <c r="C6" s="3"/>
      <c r="D6" s="30" t="s">
        <v>6</v>
      </c>
      <c r="E6" s="31"/>
      <c r="F6" s="31"/>
      <c r="G6" s="31"/>
      <c r="H6" s="31"/>
      <c r="I6" s="31"/>
      <c r="J6" s="32"/>
      <c r="K6" s="4"/>
      <c r="L6" s="4"/>
      <c r="M6" s="4"/>
      <c r="N6" s="5"/>
      <c r="O6" s="5"/>
      <c r="P6" s="4"/>
    </row>
    <row r="7" spans="1:16" s="11" customFormat="1" ht="158.25" customHeight="1" outlineLevel="2">
      <c r="A7" s="7" t="s">
        <v>7</v>
      </c>
      <c r="B7" s="7" t="s">
        <v>5</v>
      </c>
      <c r="C7" s="7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10" t="s">
        <v>15</v>
      </c>
      <c r="K7" s="8" t="s">
        <v>16</v>
      </c>
      <c r="L7" s="8" t="s">
        <v>41</v>
      </c>
      <c r="M7" s="8" t="s">
        <v>17</v>
      </c>
      <c r="N7" s="8" t="s">
        <v>18</v>
      </c>
      <c r="O7" s="8" t="s">
        <v>42</v>
      </c>
      <c r="P7" s="8" t="s">
        <v>19</v>
      </c>
    </row>
    <row r="8" spans="1:16" ht="24.75" customHeight="1" outlineLevel="1">
      <c r="A8" s="12"/>
      <c r="B8" s="13"/>
      <c r="C8" s="13"/>
      <c r="D8" s="14" t="s">
        <v>20</v>
      </c>
      <c r="E8" s="14" t="s">
        <v>20</v>
      </c>
      <c r="F8" s="14" t="s">
        <v>20</v>
      </c>
      <c r="G8" s="14" t="s">
        <v>20</v>
      </c>
      <c r="H8" s="14" t="s">
        <v>20</v>
      </c>
      <c r="I8" s="14" t="s">
        <v>20</v>
      </c>
      <c r="J8" s="14" t="s">
        <v>20</v>
      </c>
      <c r="K8" s="14" t="s">
        <v>20</v>
      </c>
      <c r="L8" s="14" t="s">
        <v>20</v>
      </c>
      <c r="M8" s="14" t="s">
        <v>20</v>
      </c>
      <c r="N8" s="14" t="s">
        <v>20</v>
      </c>
      <c r="O8" s="14" t="s">
        <v>20</v>
      </c>
      <c r="P8" s="14" t="s">
        <v>20</v>
      </c>
    </row>
    <row r="9" spans="1:16" s="18" customFormat="1" ht="36.75" customHeight="1" outlineLevel="2">
      <c r="A9" s="15">
        <v>1</v>
      </c>
      <c r="B9" s="16" t="s">
        <v>2</v>
      </c>
      <c r="C9" s="16" t="s">
        <v>21</v>
      </c>
      <c r="D9" s="17">
        <v>4680000</v>
      </c>
      <c r="E9" s="17">
        <v>354240</v>
      </c>
      <c r="F9" s="17">
        <v>1408000</v>
      </c>
      <c r="G9" s="17">
        <v>36000</v>
      </c>
      <c r="H9" s="17">
        <v>780000</v>
      </c>
      <c r="I9" s="17">
        <v>0</v>
      </c>
      <c r="J9" s="17">
        <v>234000</v>
      </c>
      <c r="K9" s="17">
        <v>1018400</v>
      </c>
      <c r="L9" s="17">
        <v>600000</v>
      </c>
      <c r="M9" s="17">
        <v>120000</v>
      </c>
      <c r="N9" s="17">
        <v>0</v>
      </c>
      <c r="O9" s="17">
        <v>208000</v>
      </c>
      <c r="P9" s="17">
        <f>D9+E9+F9+G9+H9+I9+J9+K9+L9+N9+M9+O9</f>
        <v>9438640</v>
      </c>
    </row>
    <row r="10" spans="1:16" s="18" customFormat="1" ht="33.75" customHeight="1" outlineLevel="2">
      <c r="A10" s="19">
        <v>2</v>
      </c>
      <c r="B10" s="20" t="s">
        <v>2</v>
      </c>
      <c r="C10" s="20" t="s">
        <v>22</v>
      </c>
      <c r="D10" s="21">
        <v>2610000</v>
      </c>
      <c r="E10" s="21">
        <v>236160</v>
      </c>
      <c r="F10" s="21">
        <v>0</v>
      </c>
      <c r="G10" s="21">
        <v>0</v>
      </c>
      <c r="H10" s="21">
        <v>435000</v>
      </c>
      <c r="I10" s="21">
        <v>0</v>
      </c>
      <c r="J10" s="21">
        <v>130500</v>
      </c>
      <c r="K10" s="21">
        <v>172000</v>
      </c>
      <c r="L10" s="21">
        <v>525000</v>
      </c>
      <c r="M10" s="21">
        <v>100000</v>
      </c>
      <c r="N10" s="21">
        <v>0</v>
      </c>
      <c r="O10" s="21">
        <v>86000</v>
      </c>
      <c r="P10" s="21">
        <f>D10+E10+F10+G10+H10+I10+J10+K10+L10+N10+M10+O10</f>
        <v>4294660</v>
      </c>
    </row>
    <row r="11" spans="1:16" s="18" customFormat="1" ht="33.75" customHeight="1" outlineLevel="1">
      <c r="A11" s="19"/>
      <c r="B11" s="22" t="s">
        <v>23</v>
      </c>
      <c r="C11" s="20"/>
      <c r="D11" s="21">
        <f aca="true" t="shared" si="0" ref="D11:P11">SUBTOTAL(9,D9:D10)</f>
        <v>7290000</v>
      </c>
      <c r="E11" s="21">
        <f t="shared" si="0"/>
        <v>590400</v>
      </c>
      <c r="F11" s="21">
        <f t="shared" si="0"/>
        <v>1408000</v>
      </c>
      <c r="G11" s="21">
        <f t="shared" si="0"/>
        <v>36000</v>
      </c>
      <c r="H11" s="21">
        <f t="shared" si="0"/>
        <v>1215000</v>
      </c>
      <c r="I11" s="21">
        <f t="shared" si="0"/>
        <v>0</v>
      </c>
      <c r="J11" s="21">
        <f t="shared" si="0"/>
        <v>364500</v>
      </c>
      <c r="K11" s="21">
        <f t="shared" si="0"/>
        <v>1190400</v>
      </c>
      <c r="L11" s="21">
        <f t="shared" si="0"/>
        <v>1125000</v>
      </c>
      <c r="M11" s="21">
        <f t="shared" si="0"/>
        <v>220000</v>
      </c>
      <c r="N11" s="21">
        <f t="shared" si="0"/>
        <v>0</v>
      </c>
      <c r="O11" s="21">
        <f t="shared" si="0"/>
        <v>294000</v>
      </c>
      <c r="P11" s="21">
        <f t="shared" si="0"/>
        <v>13733300</v>
      </c>
    </row>
    <row r="12" spans="1:16" s="18" customFormat="1" ht="46.5" outlineLevel="2">
      <c r="A12" s="19">
        <v>1</v>
      </c>
      <c r="B12" s="20" t="s">
        <v>3</v>
      </c>
      <c r="C12" s="20" t="s">
        <v>43</v>
      </c>
      <c r="D12" s="21" t="s">
        <v>44</v>
      </c>
      <c r="E12" s="21">
        <v>413280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326000</v>
      </c>
      <c r="L12" s="21">
        <v>0</v>
      </c>
      <c r="M12" s="21">
        <v>40000</v>
      </c>
      <c r="N12" s="21">
        <v>0</v>
      </c>
      <c r="O12" s="21">
        <v>163000</v>
      </c>
      <c r="P12" s="21">
        <f>E12+K12+M12+O12</f>
        <v>942280</v>
      </c>
    </row>
    <row r="13" spans="1:16" s="18" customFormat="1" ht="39.75" customHeight="1" outlineLevel="2">
      <c r="A13" s="19">
        <v>2</v>
      </c>
      <c r="B13" s="20" t="s">
        <v>3</v>
      </c>
      <c r="C13" s="20" t="s">
        <v>24</v>
      </c>
      <c r="D13" s="21">
        <v>2160000</v>
      </c>
      <c r="E13" s="21">
        <v>590400</v>
      </c>
      <c r="F13" s="21">
        <v>0</v>
      </c>
      <c r="G13" s="21">
        <v>0</v>
      </c>
      <c r="H13" s="21">
        <v>360000</v>
      </c>
      <c r="I13" s="21">
        <v>0</v>
      </c>
      <c r="J13" s="21">
        <v>108000</v>
      </c>
      <c r="K13" s="21">
        <v>82000</v>
      </c>
      <c r="L13" s="21">
        <v>525000</v>
      </c>
      <c r="M13" s="21">
        <v>100000</v>
      </c>
      <c r="N13" s="21">
        <v>0</v>
      </c>
      <c r="O13" s="21">
        <v>41000</v>
      </c>
      <c r="P13" s="21">
        <f aca="true" t="shared" si="1" ref="P13:P24">D13+E13+F13+G13+H13+I13+J13+K13+L13+N13+M13+O13</f>
        <v>3966400</v>
      </c>
    </row>
    <row r="14" spans="1:16" s="18" customFormat="1" ht="47.25" customHeight="1" outlineLevel="2">
      <c r="A14" s="19">
        <v>3</v>
      </c>
      <c r="B14" s="20" t="s">
        <v>3</v>
      </c>
      <c r="C14" s="20" t="s">
        <v>25</v>
      </c>
      <c r="D14" s="21">
        <v>2520000</v>
      </c>
      <c r="E14" s="21">
        <v>118080</v>
      </c>
      <c r="F14" s="21">
        <v>0</v>
      </c>
      <c r="G14" s="21">
        <v>0</v>
      </c>
      <c r="H14" s="21">
        <v>420000</v>
      </c>
      <c r="I14" s="21">
        <v>0</v>
      </c>
      <c r="J14" s="21">
        <v>126000</v>
      </c>
      <c r="K14" s="21">
        <v>508000</v>
      </c>
      <c r="L14" s="21">
        <v>600000</v>
      </c>
      <c r="M14" s="21">
        <v>120000</v>
      </c>
      <c r="N14" s="21">
        <v>0</v>
      </c>
      <c r="O14" s="21">
        <v>254000</v>
      </c>
      <c r="P14" s="21">
        <f t="shared" si="1"/>
        <v>4666080</v>
      </c>
    </row>
    <row r="15" spans="1:16" s="18" customFormat="1" ht="47.25" customHeight="1" outlineLevel="1">
      <c r="A15" s="19"/>
      <c r="B15" s="22" t="s">
        <v>26</v>
      </c>
      <c r="C15" s="20"/>
      <c r="D15" s="21">
        <f aca="true" t="shared" si="2" ref="D15:P15">SUBTOTAL(9,D12:D14)</f>
        <v>4680000</v>
      </c>
      <c r="E15" s="21">
        <f t="shared" si="2"/>
        <v>1121760</v>
      </c>
      <c r="F15" s="21">
        <f t="shared" si="2"/>
        <v>0</v>
      </c>
      <c r="G15" s="21">
        <f t="shared" si="2"/>
        <v>0</v>
      </c>
      <c r="H15" s="21">
        <f t="shared" si="2"/>
        <v>780000</v>
      </c>
      <c r="I15" s="21">
        <f t="shared" si="2"/>
        <v>0</v>
      </c>
      <c r="J15" s="21">
        <f t="shared" si="2"/>
        <v>234000</v>
      </c>
      <c r="K15" s="21">
        <f t="shared" si="2"/>
        <v>916000</v>
      </c>
      <c r="L15" s="21">
        <f t="shared" si="2"/>
        <v>1125000</v>
      </c>
      <c r="M15" s="21">
        <f t="shared" si="2"/>
        <v>260000</v>
      </c>
      <c r="N15" s="21">
        <f t="shared" si="2"/>
        <v>0</v>
      </c>
      <c r="O15" s="21">
        <f t="shared" si="2"/>
        <v>458000</v>
      </c>
      <c r="P15" s="21">
        <f t="shared" si="2"/>
        <v>9574760</v>
      </c>
    </row>
    <row r="16" spans="1:16" s="18" customFormat="1" ht="46.5" outlineLevel="2">
      <c r="A16" s="19">
        <v>1</v>
      </c>
      <c r="B16" s="20" t="s">
        <v>4</v>
      </c>
      <c r="C16" s="20" t="s">
        <v>27</v>
      </c>
      <c r="D16" s="21">
        <v>3870000</v>
      </c>
      <c r="E16" s="21"/>
      <c r="F16" s="21">
        <v>2112000</v>
      </c>
      <c r="G16" s="21">
        <v>60000</v>
      </c>
      <c r="H16" s="21">
        <v>645000</v>
      </c>
      <c r="I16" s="21">
        <v>0</v>
      </c>
      <c r="J16" s="21">
        <v>193500</v>
      </c>
      <c r="K16" s="21">
        <v>2430000</v>
      </c>
      <c r="L16" s="21">
        <v>750000</v>
      </c>
      <c r="M16" s="21">
        <v>120000</v>
      </c>
      <c r="N16" s="21">
        <v>0</v>
      </c>
      <c r="O16" s="21">
        <v>497000</v>
      </c>
      <c r="P16" s="21">
        <f t="shared" si="1"/>
        <v>10677500</v>
      </c>
    </row>
    <row r="17" spans="1:16" s="18" customFormat="1" ht="46.5" outlineLevel="2">
      <c r="A17" s="19">
        <v>2</v>
      </c>
      <c r="B17" s="20" t="s">
        <v>4</v>
      </c>
      <c r="C17" s="20" t="s">
        <v>28</v>
      </c>
      <c r="D17" s="21">
        <v>3510000</v>
      </c>
      <c r="E17" s="21">
        <v>177120</v>
      </c>
      <c r="F17" s="21">
        <v>0</v>
      </c>
      <c r="G17" s="21">
        <v>0</v>
      </c>
      <c r="H17" s="21">
        <v>585000</v>
      </c>
      <c r="I17" s="21">
        <v>0</v>
      </c>
      <c r="J17" s="21">
        <v>175500</v>
      </c>
      <c r="K17" s="21">
        <v>932000</v>
      </c>
      <c r="L17" s="21">
        <v>450000</v>
      </c>
      <c r="M17" s="21">
        <v>80000</v>
      </c>
      <c r="N17" s="21">
        <v>0</v>
      </c>
      <c r="O17" s="21">
        <v>466000</v>
      </c>
      <c r="P17" s="21">
        <f t="shared" si="1"/>
        <v>6375620</v>
      </c>
    </row>
    <row r="18" spans="1:16" s="18" customFormat="1" ht="46.5" outlineLevel="1">
      <c r="A18" s="19"/>
      <c r="B18" s="22" t="s">
        <v>29</v>
      </c>
      <c r="C18" s="20"/>
      <c r="D18" s="21">
        <f aca="true" t="shared" si="3" ref="D18:P18">SUBTOTAL(9,D16:D17)</f>
        <v>7380000</v>
      </c>
      <c r="E18" s="21">
        <f t="shared" si="3"/>
        <v>177120</v>
      </c>
      <c r="F18" s="21">
        <f t="shared" si="3"/>
        <v>2112000</v>
      </c>
      <c r="G18" s="21">
        <f t="shared" si="3"/>
        <v>60000</v>
      </c>
      <c r="H18" s="21">
        <f t="shared" si="3"/>
        <v>1230000</v>
      </c>
      <c r="I18" s="21">
        <f t="shared" si="3"/>
        <v>0</v>
      </c>
      <c r="J18" s="21">
        <f t="shared" si="3"/>
        <v>369000</v>
      </c>
      <c r="K18" s="21">
        <f t="shared" si="3"/>
        <v>3362000</v>
      </c>
      <c r="L18" s="21">
        <f t="shared" si="3"/>
        <v>1200000</v>
      </c>
      <c r="M18" s="21">
        <f t="shared" si="3"/>
        <v>200000</v>
      </c>
      <c r="N18" s="21">
        <f t="shared" si="3"/>
        <v>0</v>
      </c>
      <c r="O18" s="21">
        <f t="shared" si="3"/>
        <v>963000</v>
      </c>
      <c r="P18" s="21">
        <f t="shared" si="3"/>
        <v>17053120</v>
      </c>
    </row>
    <row r="19" spans="1:16" s="18" customFormat="1" ht="23.25" outlineLevel="2">
      <c r="A19" s="19">
        <v>1</v>
      </c>
      <c r="B19" s="20" t="s">
        <v>0</v>
      </c>
      <c r="C19" s="20" t="s">
        <v>30</v>
      </c>
      <c r="D19" s="21">
        <v>1980000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99000</v>
      </c>
      <c r="K19" s="21">
        <v>0</v>
      </c>
      <c r="L19" s="21">
        <v>300000</v>
      </c>
      <c r="M19" s="21">
        <v>80000</v>
      </c>
      <c r="N19" s="21">
        <v>0</v>
      </c>
      <c r="O19" s="21"/>
      <c r="P19" s="21">
        <f t="shared" si="1"/>
        <v>2459000</v>
      </c>
    </row>
    <row r="20" spans="1:16" s="18" customFormat="1" ht="23.25" outlineLevel="1">
      <c r="A20" s="19"/>
      <c r="B20" s="22" t="s">
        <v>31</v>
      </c>
      <c r="C20" s="20"/>
      <c r="D20" s="21">
        <f aca="true" t="shared" si="4" ref="D20:P20">SUBTOTAL(9,D19:D19)</f>
        <v>1980000</v>
      </c>
      <c r="E20" s="21">
        <f t="shared" si="4"/>
        <v>0</v>
      </c>
      <c r="F20" s="21">
        <f t="shared" si="4"/>
        <v>0</v>
      </c>
      <c r="G20" s="21">
        <f t="shared" si="4"/>
        <v>0</v>
      </c>
      <c r="H20" s="21">
        <f t="shared" si="4"/>
        <v>0</v>
      </c>
      <c r="I20" s="21">
        <f t="shared" si="4"/>
        <v>0</v>
      </c>
      <c r="J20" s="21">
        <f t="shared" si="4"/>
        <v>99000</v>
      </c>
      <c r="K20" s="21">
        <f t="shared" si="4"/>
        <v>0</v>
      </c>
      <c r="L20" s="21">
        <f t="shared" si="4"/>
        <v>300000</v>
      </c>
      <c r="M20" s="21">
        <f t="shared" si="4"/>
        <v>80000</v>
      </c>
      <c r="N20" s="21">
        <f t="shared" si="4"/>
        <v>0</v>
      </c>
      <c r="O20" s="21">
        <f t="shared" si="4"/>
        <v>0</v>
      </c>
      <c r="P20" s="21">
        <f t="shared" si="4"/>
        <v>2459000</v>
      </c>
    </row>
    <row r="21" spans="1:16" s="18" customFormat="1" ht="23.25" outlineLevel="2">
      <c r="A21" s="19">
        <v>1</v>
      </c>
      <c r="B21" s="20" t="s">
        <v>1</v>
      </c>
      <c r="C21" s="20" t="s">
        <v>32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100000</v>
      </c>
      <c r="N21" s="21">
        <v>1500000</v>
      </c>
      <c r="O21" s="21"/>
      <c r="P21" s="21">
        <f t="shared" si="1"/>
        <v>1600000</v>
      </c>
    </row>
    <row r="22" spans="1:16" s="18" customFormat="1" ht="46.5" outlineLevel="2">
      <c r="A22" s="19">
        <v>2</v>
      </c>
      <c r="B22" s="20" t="s">
        <v>1</v>
      </c>
      <c r="C22" s="20" t="s">
        <v>33</v>
      </c>
      <c r="D22" s="21">
        <v>2700000</v>
      </c>
      <c r="E22" s="21">
        <v>0</v>
      </c>
      <c r="F22" s="26" t="s">
        <v>44</v>
      </c>
      <c r="G22" s="26" t="s">
        <v>44</v>
      </c>
      <c r="H22" s="26">
        <v>0</v>
      </c>
      <c r="I22" s="26">
        <v>0</v>
      </c>
      <c r="J22" s="21">
        <v>135000</v>
      </c>
      <c r="K22" s="26" t="s">
        <v>44</v>
      </c>
      <c r="L22" s="26">
        <v>375000</v>
      </c>
      <c r="M22" s="21">
        <v>100000</v>
      </c>
      <c r="N22" s="21">
        <v>0</v>
      </c>
      <c r="O22" s="21"/>
      <c r="P22" s="21">
        <f>D22+J22+L22+M22</f>
        <v>3310000</v>
      </c>
    </row>
    <row r="23" spans="1:16" s="18" customFormat="1" ht="23.25" outlineLevel="2">
      <c r="A23" s="19">
        <v>3</v>
      </c>
      <c r="B23" s="20" t="s">
        <v>1</v>
      </c>
      <c r="C23" s="20" t="s">
        <v>34</v>
      </c>
      <c r="D23" s="21">
        <v>1260000</v>
      </c>
      <c r="E23" s="21">
        <v>354240</v>
      </c>
      <c r="F23" s="21">
        <v>0</v>
      </c>
      <c r="G23" s="21">
        <v>0</v>
      </c>
      <c r="H23" s="21">
        <v>0</v>
      </c>
      <c r="I23" s="21">
        <v>84000</v>
      </c>
      <c r="J23" s="21">
        <v>63000</v>
      </c>
      <c r="K23" s="21">
        <v>0</v>
      </c>
      <c r="L23" s="21">
        <v>225000</v>
      </c>
      <c r="M23" s="21">
        <v>60000</v>
      </c>
      <c r="N23" s="21">
        <v>0</v>
      </c>
      <c r="O23" s="21"/>
      <c r="P23" s="21">
        <f t="shared" si="1"/>
        <v>2046240</v>
      </c>
    </row>
    <row r="24" spans="1:16" s="18" customFormat="1" ht="23.25" outlineLevel="2">
      <c r="A24" s="19">
        <v>4</v>
      </c>
      <c r="B24" s="20" t="s">
        <v>1</v>
      </c>
      <c r="C24" s="20" t="s">
        <v>35</v>
      </c>
      <c r="D24" s="21">
        <v>180000</v>
      </c>
      <c r="E24" s="21">
        <f>-F24</f>
        <v>0</v>
      </c>
      <c r="F24" s="21">
        <v>0</v>
      </c>
      <c r="G24" s="21">
        <v>0</v>
      </c>
      <c r="H24" s="21">
        <v>0</v>
      </c>
      <c r="I24" s="21">
        <v>0</v>
      </c>
      <c r="J24" s="21">
        <v>9000</v>
      </c>
      <c r="K24" s="21">
        <v>0</v>
      </c>
      <c r="L24" s="21">
        <v>75000</v>
      </c>
      <c r="M24" s="21">
        <v>20000</v>
      </c>
      <c r="N24" s="21">
        <v>0</v>
      </c>
      <c r="O24" s="21"/>
      <c r="P24" s="21">
        <f t="shared" si="1"/>
        <v>284000</v>
      </c>
    </row>
    <row r="25" spans="1:16" s="18" customFormat="1" ht="46.5" outlineLevel="1">
      <c r="A25" s="19"/>
      <c r="B25" s="22" t="s">
        <v>36</v>
      </c>
      <c r="C25" s="20"/>
      <c r="D25" s="21">
        <f aca="true" t="shared" si="5" ref="D25:P25">SUBTOTAL(9,D21:D24)</f>
        <v>4140000</v>
      </c>
      <c r="E25" s="21">
        <f t="shared" si="5"/>
        <v>354240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84000</v>
      </c>
      <c r="J25" s="21">
        <f t="shared" si="5"/>
        <v>207000</v>
      </c>
      <c r="K25" s="21">
        <f t="shared" si="5"/>
        <v>0</v>
      </c>
      <c r="L25" s="21">
        <f t="shared" si="5"/>
        <v>675000</v>
      </c>
      <c r="M25" s="21">
        <f t="shared" si="5"/>
        <v>280000</v>
      </c>
      <c r="N25" s="21">
        <f t="shared" si="5"/>
        <v>1500000</v>
      </c>
      <c r="O25" s="21">
        <f t="shared" si="5"/>
        <v>0</v>
      </c>
      <c r="P25" s="21">
        <f t="shared" si="5"/>
        <v>7240240</v>
      </c>
    </row>
  </sheetData>
  <sheetProtection/>
  <mergeCells count="6">
    <mergeCell ref="A1:P1"/>
    <mergeCell ref="A2:P2"/>
    <mergeCell ref="A3:P3"/>
    <mergeCell ref="A4:P4"/>
    <mergeCell ref="A5:P5"/>
    <mergeCell ref="D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2" r:id="rId1"/>
  <rowBreaks count="5" manualBreakCount="5">
    <brk id="11" max="255" man="1"/>
    <brk id="15" max="255" man="1"/>
    <brk id="18" max="255" man="1"/>
    <brk id="20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2014-11-08T03:11:58Z</cp:lastPrinted>
  <dcterms:created xsi:type="dcterms:W3CDTF">2014-10-15T09:13:19Z</dcterms:created>
  <dcterms:modified xsi:type="dcterms:W3CDTF">2014-11-11T08:38:05Z</dcterms:modified>
  <cp:category/>
  <cp:version/>
  <cp:contentType/>
  <cp:contentStatus/>
</cp:coreProperties>
</file>