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7935" activeTab="0"/>
  </bookViews>
  <sheets>
    <sheet name="กำแพงเพชร" sheetId="1" r:id="rId1"/>
    <sheet name="เชียงใหม่" sheetId="2" r:id="rId2"/>
    <sheet name="ตาก" sheetId="3" r:id="rId3"/>
    <sheet name="น่าน" sheetId="4" r:id="rId4"/>
    <sheet name="พิษณุโลก" sheetId="5" r:id="rId5"/>
    <sheet name="ลำปาง" sheetId="6" r:id="rId6"/>
    <sheet name="กาญจนบุรี" sheetId="7" r:id="rId7"/>
    <sheet name="ปทุมธานี" sheetId="8" r:id="rId8"/>
    <sheet name="พระนครศรีอยุธยา" sheetId="9" r:id="rId9"/>
    <sheet name="เพชรบุรี" sheetId="10" r:id="rId10"/>
    <sheet name="ราชบุรี" sheetId="11" r:id="rId11"/>
    <sheet name="ลพบุรี" sheetId="12" r:id="rId12"/>
    <sheet name="สมุทรสงคราม" sheetId="13" r:id="rId13"/>
    <sheet name="อุทัยธานี" sheetId="14" r:id="rId14"/>
    <sheet name="จันทบุรี" sheetId="15" r:id="rId15"/>
    <sheet name="ชลบุรี" sheetId="16" r:id="rId16"/>
    <sheet name="สระแก้ว" sheetId="17" r:id="rId17"/>
    <sheet name="กาฬสินธุ์" sheetId="18" r:id="rId18"/>
    <sheet name="บุรีรัมย์" sheetId="19" r:id="rId19"/>
    <sheet name="อุดรธานี" sheetId="20" r:id="rId20"/>
    <sheet name="นครศรีธรรมราช" sheetId="21" r:id="rId21"/>
    <sheet name="สุราษฎร์ธานี" sheetId="22" r:id="rId22"/>
  </sheets>
  <definedNames>
    <definedName name="_xlnm.Print_Area" localSheetId="6">'กาญจนบุรี'!$A$1:$U$16</definedName>
    <definedName name="_xlnm.Print_Area" localSheetId="17">'กาฬสินธุ์'!$A$1:$U$34</definedName>
    <definedName name="_xlnm.Print_Area" localSheetId="0">'กำแพงเพชร'!$A$1:$U$221</definedName>
    <definedName name="_xlnm.Print_Area" localSheetId="14">'จันทบุรี'!$A$1:$U$21</definedName>
    <definedName name="_xlnm.Print_Area" localSheetId="15">'ชลบุรี'!$A$1:$U$19</definedName>
    <definedName name="_xlnm.Print_Area" localSheetId="1">'เชียงใหม่'!$A$1:$U$72</definedName>
    <definedName name="_xlnm.Print_Area" localSheetId="2">'ตาก'!$A$1:$U$81</definedName>
    <definedName name="_xlnm.Print_Area" localSheetId="20">'นครศรีธรรมราช'!$A$1:$U$51</definedName>
    <definedName name="_xlnm.Print_Area" localSheetId="3">'น่าน'!$A$1:$U$211</definedName>
    <definedName name="_xlnm.Print_Area" localSheetId="18">'บุรีรัมย์'!$A$1:$U$32</definedName>
    <definedName name="_xlnm.Print_Area" localSheetId="7">'ปทุมธานี'!$A$1:$U$22</definedName>
    <definedName name="_xlnm.Print_Area" localSheetId="8">'พระนครศรีอยุธยา'!$A$1:$U$25</definedName>
    <definedName name="_xlnm.Print_Area" localSheetId="4">'พิษณุโลก'!$A$1:$U$27</definedName>
    <definedName name="_xlnm.Print_Area" localSheetId="9">'เพชรบุรี'!$A$1:$U$37</definedName>
    <definedName name="_xlnm.Print_Area" localSheetId="10">'ราชบุรี'!$A$1:$U$175</definedName>
    <definedName name="_xlnm.Print_Area" localSheetId="11">'ลพบุรี'!$A$1:$U$52</definedName>
    <definedName name="_xlnm.Print_Area" localSheetId="5">'ลำปาง'!$A$1:$U$49</definedName>
    <definedName name="_xlnm.Print_Area" localSheetId="12">'สมุทรสงคราม'!$A$1:$U$15</definedName>
    <definedName name="_xlnm.Print_Area" localSheetId="16">'สระแก้ว'!$A$1:$U$35</definedName>
    <definedName name="_xlnm.Print_Area" localSheetId="21">'สุราษฎร์ธานี'!$A$1:$U$49</definedName>
    <definedName name="_xlnm.Print_Area" localSheetId="19">'อุดรธานี'!$A$1:$U$34</definedName>
    <definedName name="_xlnm.Print_Area" localSheetId="13">'อุทัยธานี'!$A$1:$U$41</definedName>
    <definedName name="_xlnm.Print_Titles" localSheetId="6">'กาญจนบุรี'!$1:$7</definedName>
    <definedName name="_xlnm.Print_Titles" localSheetId="17">'กาฬสินธุ์'!$1:$7</definedName>
    <definedName name="_xlnm.Print_Titles" localSheetId="0">'กำแพงเพชร'!$1:$7</definedName>
    <definedName name="_xlnm.Print_Titles" localSheetId="14">'จันทบุรี'!$1:$7</definedName>
    <definedName name="_xlnm.Print_Titles" localSheetId="15">'ชลบุรี'!$1:$7</definedName>
    <definedName name="_xlnm.Print_Titles" localSheetId="1">'เชียงใหม่'!$1:$7</definedName>
    <definedName name="_xlnm.Print_Titles" localSheetId="2">'ตาก'!$1:$7</definedName>
    <definedName name="_xlnm.Print_Titles" localSheetId="20">'นครศรีธรรมราช'!$1:$7</definedName>
    <definedName name="_xlnm.Print_Titles" localSheetId="3">'น่าน'!$1:$7</definedName>
    <definedName name="_xlnm.Print_Titles" localSheetId="18">'บุรีรัมย์'!$1:$7</definedName>
    <definedName name="_xlnm.Print_Titles" localSheetId="7">'ปทุมธานี'!$1:$7</definedName>
    <definedName name="_xlnm.Print_Titles" localSheetId="8">'พระนครศรีอยุธยา'!$1:$7</definedName>
    <definedName name="_xlnm.Print_Titles" localSheetId="4">'พิษณุโลก'!$1:$7</definedName>
    <definedName name="_xlnm.Print_Titles" localSheetId="9">'เพชรบุรี'!$1:$7</definedName>
    <definedName name="_xlnm.Print_Titles" localSheetId="10">'ราชบุรี'!$1:$7</definedName>
    <definedName name="_xlnm.Print_Titles" localSheetId="11">'ลพบุรี'!$1:$7</definedName>
    <definedName name="_xlnm.Print_Titles" localSheetId="5">'ลำปาง'!$1:$7</definedName>
    <definedName name="_xlnm.Print_Titles" localSheetId="12">'สมุทรสงคราม'!$1:$7</definedName>
    <definedName name="_xlnm.Print_Titles" localSheetId="16">'สระแก้ว'!$1:$7</definedName>
    <definedName name="_xlnm.Print_Titles" localSheetId="21">'สุราษฎร์ธานี'!$1:$7</definedName>
    <definedName name="_xlnm.Print_Titles" localSheetId="19">'อุดรธานี'!$1:$7</definedName>
    <definedName name="_xlnm.Print_Titles" localSheetId="13">'อุทัยธานี'!$1:$7</definedName>
  </definedNames>
  <calcPr fullCalcOnLoad="1"/>
</workbook>
</file>

<file path=xl/sharedStrings.xml><?xml version="1.0" encoding="utf-8"?>
<sst xmlns="http://schemas.openxmlformats.org/spreadsheetml/2006/main" count="2898" uniqueCount="949">
  <si>
    <t>แบบรายงานความก้าวหน้า การก่อหนี้รายจ่ายลงทุน</t>
  </si>
  <si>
    <t>โครงการเงินอุดหนุนเฉพาะกิจสำหรับสนับสนุนการพัฒนาคุณภาพการให้บริการด้านสาธารณสุขของสถานีอนามัย</t>
  </si>
  <si>
    <t>ที่ถ่ายโอนให้แก่องค์กรปกครองส่วนท้องถิ่น ปีงบประมาณ พ.ศ. 2556</t>
  </si>
  <si>
    <t>รายการที่องค์กรปกครองส่วนท้องถิ่นเสนอขอ</t>
  </si>
  <si>
    <t>จังหวัด</t>
  </si>
  <si>
    <t>ชื่อสถานีอนามัย</t>
  </si>
  <si>
    <t>ชื่อ อปท.</t>
  </si>
  <si>
    <t>สิ่งก่อสร้าง</t>
  </si>
  <si>
    <t xml:space="preserve">จัดซื้อจัดจ้างได้จริง </t>
  </si>
  <si>
    <t>คงเหลืองบประมาณ</t>
  </si>
  <si>
    <t>สัญญาเลขที่</t>
  </si>
  <si>
    <t>เบิกจ่ายแล้วเสร็จ</t>
  </si>
  <si>
    <t>รายการครุภัณฑ์</t>
  </si>
  <si>
    <t>จำนวน/หน่วย</t>
  </si>
  <si>
    <t>ราคา/หน่วย</t>
  </si>
  <si>
    <t>จำนวนเงิน</t>
  </si>
  <si>
    <t>รายการ</t>
  </si>
  <si>
    <t>งบประมาณอนุมัติ</t>
  </si>
  <si>
    <t>(บาท)</t>
  </si>
  <si>
    <t>(ว/ด/ปี)</t>
  </si>
  <si>
    <t>กำแพงเพชร</t>
  </si>
  <si>
    <t>สอ.วังแขม</t>
  </si>
  <si>
    <t>อบต.วังแขม</t>
  </si>
  <si>
    <t>ก่อสร้างห้องน้ำและปรับปรุง</t>
  </si>
  <si>
    <t>ครุภัณฑ์การแพทย์</t>
  </si>
  <si>
    <t>อ.คลองขลุง</t>
  </si>
  <si>
    <t>ต่อเติมบ้านพัก สอ.</t>
  </si>
  <si>
    <t>โคมไฟส่องทำแผล</t>
  </si>
  <si>
    <t>อัน</t>
  </si>
  <si>
    <t>จ.กำแพงเพชร</t>
  </si>
  <si>
    <t>รวม</t>
  </si>
  <si>
    <t>เครื่องตรวจหู ตา คอ จมูก</t>
  </si>
  <si>
    <t>ชุด</t>
  </si>
  <si>
    <t>เตียงนวดไทย</t>
  </si>
  <si>
    <t>เตียง</t>
  </si>
  <si>
    <t>โมเดลอาหาร</t>
  </si>
  <si>
    <t>เครื่องวัดความดันโลหิตชนิดสอดแขนตั้งพื้นมีล้อเลื่อน</t>
  </si>
  <si>
    <t>เครื่อง</t>
  </si>
  <si>
    <t>เครื่องวัดความดันโลหิตแบบปรอท (ตั้งโต๊ะ)</t>
  </si>
  <si>
    <t>เครื่องตรวจไขมัน</t>
  </si>
  <si>
    <t>เครื่องฟังเสียงหัวใจทารกในครรภ์</t>
  </si>
  <si>
    <t>ครุภัณฑ์สำนักงาน</t>
  </si>
  <si>
    <t>เครื่องปรับอากาศ 24000 BTU</t>
  </si>
  <si>
    <t>โต๊ะทำงานเหล็ก</t>
  </si>
  <si>
    <t>ตัว</t>
  </si>
  <si>
    <t>เก้าอี้ล้อเลื่อน</t>
  </si>
  <si>
    <t>ตู้เหล็กบานเลื่อนสูงกระจก ขนาด W915*D457*H1830</t>
  </si>
  <si>
    <t>ใบ</t>
  </si>
  <si>
    <t>ตู้เหล็กกระจกบานเลื่อนขนาด W878*D408/H878</t>
  </si>
  <si>
    <t>ตู้เหล็กบานเลื่อนทึบ ขนาด  W878*D408/H878</t>
  </si>
  <si>
    <t>ตู้เอกสารไม้ MDF บานเปิดบน-ล่าง</t>
  </si>
  <si>
    <t>หลัง</t>
  </si>
  <si>
    <t>โต๊ะทำงานไม้ MDF ขนาด 120*60*77 ซม.</t>
  </si>
  <si>
    <t>ตู้วางทีวี ไม้ MDF พร้อมกระจก ขนาด 1.5 ม.</t>
  </si>
  <si>
    <t>ตู้ล็อคเกอร์ 18 ช่อง</t>
  </si>
  <si>
    <t>โต๊ะประชุมรูปไข่ ไม้ MDF</t>
  </si>
  <si>
    <t>ชุดโซฟาหนัง พร้อมโต๊ะกลาง</t>
  </si>
  <si>
    <t>เก้าอี้แถว 4 ที่นั่ง</t>
  </si>
  <si>
    <t>ครุภัณฑ์โฆษณาและเผยแพร่</t>
  </si>
  <si>
    <t>กล้องถ่ายภาพนิ่ง ระบบดิจิตอล 18.2 ล้านพิกเซล</t>
  </si>
  <si>
    <t>(เดิม อปท. กำหนดมา 29,000 บาท)</t>
  </si>
  <si>
    <t>ครุภัณฑ์งานบ้านงานครัว</t>
  </si>
  <si>
    <t>ตู้เย็น ขนาด 9 คิวบิกฟุต 2 ประตู</t>
  </si>
  <si>
    <t>เครื่องทำน้ำเย็น แบบต่อท่อ ขนาด 1 ก๊อก</t>
  </si>
  <si>
    <t>เครื่องตัดหญ้า แบบข้อแข็ง</t>
  </si>
  <si>
    <t>เครื่องออกกำลังกายไฟฟ้า (ลู่วิ่งไฟฟ้า จักรยานนั่งปั่น ชุดโฮมยิม)</t>
  </si>
  <si>
    <t>รวมงบประมาณอนุมัติสำหรับวัสดุ/ครุภัณฑ์</t>
  </si>
  <si>
    <t>รวมงบประมาณอนุมัติทั้งสิ้น</t>
  </si>
  <si>
    <t>ผู้รายงาน .................................................................................................</t>
  </si>
  <si>
    <t xml:space="preserve">         (.................................................................................................)</t>
  </si>
  <si>
    <t>ตำแหน่ง ...................................................................................................</t>
  </si>
  <si>
    <t>สอ.บ่อทอง</t>
  </si>
  <si>
    <t>เครื่องมืออุปกรณ์ทางทันตกรรม</t>
  </si>
  <si>
    <t>รถเข็นชนิดนั่ง</t>
  </si>
  <si>
    <t>คัน</t>
  </si>
  <si>
    <t>เครื่องยิงป้ายสติ๊กเกอร์ยา</t>
  </si>
  <si>
    <t>เตียงฟาวเลอร์ แบบ ก</t>
  </si>
  <si>
    <t>เครื่องดูดเสมหะ</t>
  </si>
  <si>
    <t>ตู้เอกสารไม้ MDF บานเปิดบนล่าง</t>
  </si>
  <si>
    <t>ตู้เอกสารไม้ MDF ประตูต่ำ</t>
  </si>
  <si>
    <t>ตู้ลอคเกอร์ 18 ประตู ขนาด 916 (w)*457(D)*1830 (H)</t>
  </si>
  <si>
    <t>เก้าอี้สำนักงาน พนักพิงสูง ปรับโช๊ค สวิงหลัง</t>
  </si>
  <si>
    <t>โทรทัศน์ แอล ซี ดี ขนาดจอ 46 นิ้ว</t>
  </si>
  <si>
    <t>จานดาวเทียม ระบบ KU BAND พร้อมติดตั้ง</t>
  </si>
  <si>
    <t>เครื่องเล่น DVD</t>
  </si>
  <si>
    <t>จอรับภาพแบบเคลื่อนที่ ขนาด 160*121 ซม. พร้อมสายสัญญาณ</t>
  </si>
  <si>
    <t xml:space="preserve">เครื่องออกกำลังกายไฟฟ้า (ลู่วิ่งไฟฟ้า ลู่เดินกึ่งเสต็บ </t>
  </si>
  <si>
    <t>จักรยานนั่งปั่น)</t>
  </si>
  <si>
    <t>รถบรรทุก (ดีเซล) ขนาด 1 ตัน ขับเคลื่อน 2 ล้อ แบบธรรมดา</t>
  </si>
  <si>
    <t>หลังคารถบรรทุกขนาด 1 ตัน เป็นไฟเบอร์กลาสหรือเหล็ก</t>
  </si>
  <si>
    <t>สอ.บ้านเพชรเจริญ</t>
  </si>
  <si>
    <t>อบต.ปางตาไว</t>
  </si>
  <si>
    <t>บ้านพัก จนท.สอ. (ระดับ 3-4)</t>
  </si>
  <si>
    <t>(รพ.สต.บ้าน</t>
  </si>
  <si>
    <t>อ.ปางศิลาทอง</t>
  </si>
  <si>
    <t>บ้านพัก จนท.สอ. (ระดับ 5-6)</t>
  </si>
  <si>
    <t>เพชรเจริญ)</t>
  </si>
  <si>
    <t>รั้วคอนกรีตบล๊อคยาว</t>
  </si>
  <si>
    <t>78 เมตร</t>
  </si>
  <si>
    <t>เตียงฟาวเลอร์ แบบ ข</t>
  </si>
  <si>
    <t>เตียงตรวจโรคพร้อมม้าขึ้นเตียง</t>
  </si>
  <si>
    <t>เตียงเด็ก</t>
  </si>
  <si>
    <t xml:space="preserve">เครื่องวัดความดันตั้งโต๊ะ (แบบปรอท) </t>
  </si>
  <si>
    <t>เครื่องวัดความดันโลหิตแบบตั้งพื้น (แบบปรอท)</t>
  </si>
  <si>
    <t>เครื่องวัดความดันโลหิต (แบบสอดแขน)</t>
  </si>
  <si>
    <t>เครื่องวัดความดันโลหิต (แบบดิจิตอล)</t>
  </si>
  <si>
    <t>รถเข็นทำแผล</t>
  </si>
  <si>
    <t>โคมไฟส่องสว่าง (ตรวจภายใน)</t>
  </si>
  <si>
    <t>เครื่องปริ้นสติ๊กเกอร์ สลากยา</t>
  </si>
  <si>
    <t>เครื่องยิงป้ายสติ๊กเกอร์</t>
  </si>
  <si>
    <t>เครื่องชั่งน้ำหนักดิจิตอล พร้อมวัดส่วนสูง</t>
  </si>
  <si>
    <t>เครื่องชั่งน้ำหนักพร้อมวัดระดับไขมัน</t>
  </si>
  <si>
    <t>เครื่องชั่งน้ำหนักเด็กแรกเกิด</t>
  </si>
  <si>
    <t>กระเป๋าเยี่ยมบ้าน</t>
  </si>
  <si>
    <t>เทอร์โมมิเตอร์ชนิดไม่สัมผัส (วัดอุณหภูมิร่างกาย)</t>
  </si>
  <si>
    <t>ถ้วยแสตนเลสพร้อมถาด</t>
  </si>
  <si>
    <t>CROCODILE FORCEP หรือ EAR FORCEP 8 CM</t>
  </si>
  <si>
    <t>CROCODILE FORCEP หรือ EAR FORCEP 13 CM</t>
  </si>
  <si>
    <t>เครื่องตรวจคลื่นหัวใจแบบอัตโนมัติ ชนิด 12 lead พร้อมอ่านแปลผล</t>
  </si>
  <si>
    <t>กระปุกสำลีแอลกอฮอล์ 4"</t>
  </si>
  <si>
    <t>ชุดทำแผล</t>
  </si>
  <si>
    <t>ชุดเย็บแผล</t>
  </si>
  <si>
    <t>ถาดนับยา</t>
  </si>
  <si>
    <t>ถาด</t>
  </si>
  <si>
    <t>เครื่องวัดความดันโลหิตแบบปรอท (กระเป๋า)</t>
  </si>
  <si>
    <t>กล้องจุลทรรศน์ ชนิดตาเดียว</t>
  </si>
  <si>
    <t>กล้องจุลทรรศน์ ชนิด 2 ตา (งานวิจัย)</t>
  </si>
  <si>
    <t>SPECULUM SIZE S</t>
  </si>
  <si>
    <t>SPECULUM SIZE M</t>
  </si>
  <si>
    <t>SPECULUM SIZE L</t>
  </si>
  <si>
    <t>หม้อต้มเครื่องมือ</t>
  </si>
  <si>
    <t>ตู้เก็บเวชภัณฑ์ยา</t>
  </si>
  <si>
    <t>ตู้</t>
  </si>
  <si>
    <t>เสาน้ำเกลือ</t>
  </si>
  <si>
    <t>เสา</t>
  </si>
  <si>
    <t>โต๊ะคล่อมเตียง Overbed</t>
  </si>
  <si>
    <t>เครื่องพ่นละอองฝอยชนิดสะพายหลัง</t>
  </si>
  <si>
    <t>เครื่องหมุนเหวี่ยงเพื่อตรวจหาปริมาณเม็ดเลือดแดงอัดแน่น</t>
  </si>
  <si>
    <t>เครื่องปรับอากาศแบบแยกส่วน ชนิดติดผนัง ขนาด 24000 บีทียู</t>
  </si>
  <si>
    <t>โต๊ะทำงาน</t>
  </si>
  <si>
    <t>(ต่อ)</t>
  </si>
  <si>
    <t>ตู้เหล็กบานเลื่อนสูงกระจก ขนาด 915*457*1830</t>
  </si>
  <si>
    <t>ตู้เหล็กกระจกบานเลื่อน ขนาด 1187*408*838</t>
  </si>
  <si>
    <t>ตู้เหล็กเก็บแฟ้มคนไข้ 4 ลิ้นชัก</t>
  </si>
  <si>
    <t>ตู้เหล็กเก็บเอกสาร 2 ลิ้นชัก ขนาด 470*620* 715</t>
  </si>
  <si>
    <t>โต๊ะทำงานไม้ MDF เข้ามุม ขนาด 1800*1800</t>
  </si>
  <si>
    <t>โต๊ะประชุมตัวต่อ ขนาด 20-24 ที่นั่ง</t>
  </si>
  <si>
    <t>เครื่องถ่ายเอกสารระบบดิจิตอล ความเร็ว 40 แผ่นต่อนาที</t>
  </si>
  <si>
    <t>เครื่องโทรสาร แบบใช้กระดาษธรรมดา ส่งเอกสารได้ครั้งละ 20 แผ่น</t>
  </si>
  <si>
    <t>เครื่องพิมพ์สำเนาระบบดิจิตอล ความละเอียด 300*300 จุด/ตารางนิ้ว</t>
  </si>
  <si>
    <t>เครื่องคอมพิวเตอร์ สำหรับงานประมวลผล แบบที่ 1</t>
  </si>
  <si>
    <t>เครื่องสำรองไฟฟ้า ขนาด 1 KVA</t>
  </si>
  <si>
    <t>เครื่องคอมพิวเตอร์โน๊ตบุ๊ค สำหรับงานประมวลผล</t>
  </si>
  <si>
    <t>เครื่องพิมพ์ชนิดเลเซอร์/ชนิด LED สี แบบ Network</t>
  </si>
  <si>
    <t>เครื่องดูดฝุ่น ขนาด 25 ลิตร</t>
  </si>
  <si>
    <t>เครื่องขัดพื้น</t>
  </si>
  <si>
    <t>เครื่องเจาะกระดาษไฟฟ้าและเข้าเล่มมือโยก</t>
  </si>
  <si>
    <t>เครื่องเล่น ดีวีดี</t>
  </si>
  <si>
    <t>กล้องถ่ายภาพนิ่ง ระบบดิจิตอล ความละเอียดไม่น้อยกว่า 16 ล้านพิกเซล</t>
  </si>
  <si>
    <t>เครื่องมัลติมีเดียโปรเจคเตอร์ ระดับ XGA ขนาดไม่น้อยกว่า 4000 ANSI Lumens</t>
  </si>
  <si>
    <t>จอรับภาพ ชนิดมอเตอร์ไฟฟ้า ขนาดเส้นทะแยงมุม 180 นิ้ว</t>
  </si>
  <si>
    <t>ชุดเครื่องเสียงสนาม</t>
  </si>
  <si>
    <t>ครุภัณฑ์ไฟฟ้าและวิทยุ</t>
  </si>
  <si>
    <t>เครื่องรับส่งวิทยุ ระบบ VHF/FM ชนิดมือถือ 5 วัตต์</t>
  </si>
  <si>
    <t>เครื่องตัดหญ้าแบบข้อแข็ง</t>
  </si>
  <si>
    <t>ครุภัณฑ์ยานพาหนะ</t>
  </si>
  <si>
    <t>รถจักรยานยนต์ 110 ซีซี</t>
  </si>
  <si>
    <t>รถบรรทุก (ดีเซล) ขนาด 1 ตัน ดับเบิ้ลแคบ ขับเคลื่อน 2 ล้อ</t>
  </si>
  <si>
    <t>สอ.คลองปลาสร้อย</t>
  </si>
  <si>
    <t>บ้านพัก จนท.สอ. (2 รายการ)</t>
  </si>
  <si>
    <t>(รพ.สต.</t>
  </si>
  <si>
    <t>ผิวทางถนนคอนกรีตเสริมเหล็ก</t>
  </si>
  <si>
    <t>เครื่องวัดอุณหูมิร่างกายแบบดิจิตอล</t>
  </si>
  <si>
    <t>บ้านคลองปลาสร้อย)</t>
  </si>
  <si>
    <t>ส้วม</t>
  </si>
  <si>
    <t xml:space="preserve">รั้วลวดตาข่าย </t>
  </si>
  <si>
    <t>เตียงตรวจโรค (พร้อมม้าขึ้นเตียง)</t>
  </si>
  <si>
    <t>ตู้อบสมุนไพร ระบบดิจิตอล ขนาด 120*120*200 cms.</t>
  </si>
  <si>
    <t>พร้อมอุปกรณ์มาตรฐาน</t>
  </si>
  <si>
    <t>ยูนิตทำฟัน</t>
  </si>
  <si>
    <t>เครื่องปั่นและผสมสารอุดฟัน</t>
  </si>
  <si>
    <t>เครื่องปรับอากาศ ชนิดติดผนัง(มีระบบฟอกอากาศ) 12000 บีทียู</t>
  </si>
  <si>
    <t>เครื่องปรับอากาศ ชนิดติดผนัง(มีระบบฟอกอากาศ) 16000 บีทียู</t>
  </si>
  <si>
    <t>เครื่องปรับอากาศ ชนิดติดผนัง(มีระบบฟอกอากาศ) 18000 บีทียู</t>
  </si>
  <si>
    <t>ค่าแรงติดตั้งเครื่องปรับอากาศ</t>
  </si>
  <si>
    <t>เครื่องคอมพิวเตอร์ สำหรับงานสำนักงาน</t>
  </si>
  <si>
    <t>โทรทัศน์แอลซีดี (LCD TV) ขนาด 46 นิ้ว</t>
  </si>
  <si>
    <t xml:space="preserve">เครื่องสำรองไฟฟ้า ขนาด 1 KVA </t>
  </si>
  <si>
    <t>เครื่องกำเนิดไฟฟ้า ขนาด 5 กิโลวัตต์</t>
  </si>
  <si>
    <t>เครื่องตัดหญ้าแบบเข็น</t>
  </si>
  <si>
    <t>เตาแก๊ส</t>
  </si>
  <si>
    <t>เตา</t>
  </si>
  <si>
    <t>รถบรรทุก (ดีเซล) ขนาด 1 ตัน ขับเคลื่อน 2 ล้อ แบบดับเบิ้ลแคบ</t>
  </si>
  <si>
    <t>พร้อมหลังคาไฟเบอร์กลาส</t>
  </si>
  <si>
    <t>(ตัวรถ ราคากลาง 787,000 บาท+หลังคาไฟเบอร์กลาส</t>
  </si>
  <si>
    <t>หรือเหล็ก 33,700 บาท)</t>
  </si>
  <si>
    <t>เชียงใหม่</t>
  </si>
  <si>
    <t>สอ.สุเทพ</t>
  </si>
  <si>
    <t>ทต.สุเทพ</t>
  </si>
  <si>
    <t>ปรับปรุงสำนักงาน</t>
  </si>
  <si>
    <t>อ.เมือง</t>
  </si>
  <si>
    <t>เครื่องอัลตราซาวด์</t>
  </si>
  <si>
    <t>จ.เชียงใหม่</t>
  </si>
  <si>
    <t>ตู้รางเลื่อนมือผลัก ขนาด 6</t>
  </si>
  <si>
    <t>ตู้รางเลื่อนมือผลัก ขนาด 8</t>
  </si>
  <si>
    <t>ตู้รางเลื่อนมือผลัก ขนาด 10</t>
  </si>
  <si>
    <t>สอ.บ้านป่าแดด</t>
  </si>
  <si>
    <t>ทต.ท่าผา</t>
  </si>
  <si>
    <t>ก่อสร้างอาคารบ้านพักเจ้าหน้าที่</t>
  </si>
  <si>
    <t>(ศูนย์บริการสาธารณสุข</t>
  </si>
  <si>
    <t>อ.แม่แจ่ม</t>
  </si>
  <si>
    <t>อนามัย</t>
  </si>
  <si>
    <t>ครุภัณฑ์ทันตกรรม</t>
  </si>
  <si>
    <t>ตำบลท่าผา)</t>
  </si>
  <si>
    <t xml:space="preserve"> - ครุภัณฑ์ทันตกรรมทั่วไป 7 รายการ</t>
  </si>
  <si>
    <t xml:space="preserve"> - ครุภัณฑ์ Restoration 21 รายการ</t>
  </si>
  <si>
    <t xml:space="preserve"> - ครุภัณฑ์ Periodontic 11 รายการ (ขูดหินปูน)</t>
  </si>
  <si>
    <t xml:space="preserve"> - ครุภัณฑ์ Surgery 23 รายการ</t>
  </si>
  <si>
    <t>สอ.สันนาเม็ง</t>
  </si>
  <si>
    <t>ทต.สันนาเม็ง</t>
  </si>
  <si>
    <t>ปรับปรุงอาคาร สอ.</t>
  </si>
  <si>
    <t>อ.สันทราย</t>
  </si>
  <si>
    <t>พร้อมปรับปรุงภายใน</t>
  </si>
  <si>
    <t>เก้าอี้นวมขาโครเมี่ยม</t>
  </si>
  <si>
    <t>โต๊ะโฟเมก้า ขาเหล็กชุบโครเมี่ยม ขนาด 0.45*1.50 ม.</t>
  </si>
  <si>
    <t>เครื่องปรับอากาศ ชนิดติดผนัง ขนาด 24000 บีทียู</t>
  </si>
  <si>
    <t>เครื่องสำรองไฟ ขนาด 750 VA</t>
  </si>
  <si>
    <t>เครื่องคอมพิวเตอร์โน๊ตบุ๊ค งานสำนักงานแบบที่ 1</t>
  </si>
  <si>
    <t>เครื่องคอมพิวเตอร์สำนักงาน งานประมวลผล แบบที่ 1</t>
  </si>
  <si>
    <t>ชุดโสตทัศนูปกรณ์ ได้แก่ ไมค์ไร้สาย ไมค์พร้อมสาย ขาตั้งไมโครโฟน</t>
  </si>
  <si>
    <t>ขาแขวนตู้ลำโพงติดผนัง และสายลำโพง)</t>
  </si>
  <si>
    <t>เพาเวอร์+ตู้ลำโพง และเครื่องปรับแต่งสัญญาณเสียง</t>
  </si>
  <si>
    <t>เครื่องดูดฝุ่น ขนาด 15 ลิตร</t>
  </si>
  <si>
    <t>ถังขยะสแตนเลส แบบมีล้อเลื่อน</t>
  </si>
  <si>
    <t>สอ.ดอนแก้ว</t>
  </si>
  <si>
    <t>อบต.ดอนแก้ว</t>
  </si>
  <si>
    <t>ก่อสร้างอาคารบริการและ</t>
  </si>
  <si>
    <t>อ.แม่ริม</t>
  </si>
  <si>
    <t>ศูนย์เรียนรู้ด้านสุขภาวะ</t>
  </si>
  <si>
    <t>โต๊ะประชุม ขนาด 10*60*5 ซม.</t>
  </si>
  <si>
    <t>โต๊ะเข้ามุม ขนาด 60*60*75 ซม.</t>
  </si>
  <si>
    <t>เก้าอี้สำนักงาน</t>
  </si>
  <si>
    <t>หมายเหตุ :</t>
  </si>
  <si>
    <t>รวมเป็นเงิน +850,000+160,000</t>
  </si>
  <si>
    <t>เครื่องเสียงห้องประชุม</t>
  </si>
  <si>
    <t>1,010,000 บาท โดยขอรับการ</t>
  </si>
  <si>
    <t>สนับสนุนเพียง 1 ล้านบาท</t>
  </si>
  <si>
    <t>ตาก</t>
  </si>
  <si>
    <t>สอ.วังหวาย</t>
  </si>
  <si>
    <t>อบต.วังหมัน</t>
  </si>
  <si>
    <t>อ.สามเงา</t>
  </si>
  <si>
    <t xml:space="preserve">เครื่องชั่งน้ำหนักเด็กแบบดิจิตอล </t>
  </si>
  <si>
    <t>จ.ตาก</t>
  </si>
  <si>
    <t xml:space="preserve">เครื่องชั่งน้ำหนัก แบบดิจิตอล </t>
  </si>
  <si>
    <t>เครื่องวัดสายตาระบบตัวเลข</t>
  </si>
  <si>
    <t>เครื่องปริ้นใบสั่งยาพร้อมสติ๊กเกอร์</t>
  </si>
  <si>
    <t>เครื่องวัดอัตราการเต้นของหัวใจและปริมาณออกซิเจนในเลือด</t>
  </si>
  <si>
    <t>เตียงตรวจภายใน (Ritotomy)</t>
  </si>
  <si>
    <t>ชุดยูนิตทำฟัน</t>
  </si>
  <si>
    <t>เครื่องขูดหินน้ำลายไฟฟ้า</t>
  </si>
  <si>
    <t>เครื่องฉายแสงสำหรับใช้กับวัสดุทันตกรรม</t>
  </si>
  <si>
    <t>อุปกรณ์ให้การรักษาทันตกรรม</t>
  </si>
  <si>
    <t>ถังออกซิเจนเล็ก</t>
  </si>
  <si>
    <t>ถัง</t>
  </si>
  <si>
    <t>ชุดอุปกรณ์ปฐมพยาบาล ระดับการแพทย์ฉุกเฉิน</t>
  </si>
  <si>
    <t>คอมพิวเตอร์สำหรับประมวลผล</t>
  </si>
  <si>
    <t>เครื่องปริ้นเลเซอร์</t>
  </si>
  <si>
    <t>ชุดเคาน์เตอร์พยาบาลพร้อมเก้าอี้</t>
  </si>
  <si>
    <t>ชุดเคาน์เตอร์ห้องบัตรพร้อมเก้าอี้</t>
  </si>
  <si>
    <t>กล้องถ่ายภาพนิ่ง ระบบดิจิตอล</t>
  </si>
  <si>
    <t>16 ล้านพิกเซล = 10000</t>
  </si>
  <si>
    <t>เครื่องฉายภาพ (Visualizer) 3500 ANSI Lumens</t>
  </si>
  <si>
    <t>ไฟฉุกเฉิน</t>
  </si>
  <si>
    <t>เครื่องฟอกอากาศ</t>
  </si>
  <si>
    <t>รพ.สต.ท่าสายลวด</t>
  </si>
  <si>
    <t>ทต.ท่าสายลวด</t>
  </si>
  <si>
    <t>งานก่อสร้าง/ปรับปรุง</t>
  </si>
  <si>
    <t>อ.แม่สอด</t>
  </si>
  <si>
    <t>รถเข็นชนิดนอน</t>
  </si>
  <si>
    <t>และปรับภูมิทัศน์</t>
  </si>
  <si>
    <t>ชุดอุปกรณ์ให้การรักษาทางทันตกรรม</t>
  </si>
  <si>
    <t>เครื่องปรับอากาศแบบแยกส่วน ขนาด 36000 บีทียู</t>
  </si>
  <si>
    <t>เครื่องปรับอากาศแบบแยกส่วน ขนาด 18000 บีทียู</t>
  </si>
  <si>
    <t>คอมพิวเตอร์+เซอฟเวอร์</t>
  </si>
  <si>
    <t>รถพยาบาลฉุกเฉิน (EMS) พร้อมอุปกรณ์</t>
  </si>
  <si>
    <t>สอ. อบต.แม่ตื่น</t>
  </si>
  <si>
    <t>อบต.แม่ตื่น</t>
  </si>
  <si>
    <t>สร้างศูนย์บริการสาธารณสุขชุมชน</t>
  </si>
  <si>
    <t>(รพ.สต.บ้านคำหวัน)</t>
  </si>
  <si>
    <t>อ.แม่ระมาด</t>
  </si>
  <si>
    <t>บ้านห้วยโป่ง ม.10 (สร้างใหม่)</t>
  </si>
  <si>
    <t>เตียงทำคลอด</t>
  </si>
  <si>
    <t>เตียงเฟาว์เลอร์ แบบ ก</t>
  </si>
  <si>
    <t>(ประกอบด้วย</t>
  </si>
  <si>
    <t>13 หมู่บ้าน)</t>
  </si>
  <si>
    <t>เครื่องชั่งน้ำหนัก</t>
  </si>
  <si>
    <t>เครื่องกำเนิดไฟฟ้า ขนาด 10 กิโลวัตต์</t>
  </si>
  <si>
    <t>รถฉุกเฉิน ขับเคลื่อน 4 ล้อ พร้อมอุปกรณ์มาตรฐาน</t>
  </si>
  <si>
    <t>ประจำศูนย์บริการสาธารณสุขชุมชนบ้านห้วยโป่ง</t>
  </si>
  <si>
    <t>รถยนต์ ขับเคลื่อน 4 ล้อแบบมีช่องว่างหลังคนขับ (CAB)</t>
  </si>
  <si>
    <t>รถยนต์ ขับเคลื่อน 4 ล้อ ชนิด 4 ประตู (แบบดับเบิ้ลแคบ)</t>
  </si>
  <si>
    <t>ประจำ รพ.สต.แม่ตื่น</t>
  </si>
  <si>
    <t>น่าน</t>
  </si>
  <si>
    <t>รพ.สต.ฝายแก้ว</t>
  </si>
  <si>
    <t>อบต.ฝายแก้ว</t>
  </si>
  <si>
    <t>ปรับปรุงหลังคาอาคารและทาสี</t>
  </si>
  <si>
    <t>ครุภัณฑ์ทางการแพทย์</t>
  </si>
  <si>
    <t>อ.ภูเพียง จ.น่าน</t>
  </si>
  <si>
    <t>ก่อสร้างโรงจอดรถ</t>
  </si>
  <si>
    <t>เครื่องวัดความดันโลหิตชนิดสอดแขน</t>
  </si>
  <si>
    <t>ก่อสร้างถนน คสล.</t>
  </si>
  <si>
    <t>เครื่องชั่งน้ำหนักแบบดิจิตอลพร้อมที่วัดส่วนสูง</t>
  </si>
  <si>
    <t>ก่อสร้างอาคารเอนกประสงค์</t>
  </si>
  <si>
    <t>เตียงทำแผลแบบ 3 ตอน</t>
  </si>
  <si>
    <t>ก่อสร้างอาคารแพทย์แผนไทย</t>
  </si>
  <si>
    <t>เครื่องตรวจคลื่นไฟฟ้าหัวใจ (EKG Recorder)</t>
  </si>
  <si>
    <t>รั้วคอนกรีตเสริมเหล็ก/ประตู/ทาสี</t>
  </si>
  <si>
    <t>เครื่องผลิตออกซิเจน 5 ลิตร</t>
  </si>
  <si>
    <t>ตู้เก็บเครื่องมือแพทย์</t>
  </si>
  <si>
    <t>ยูนิตทันตกรรม</t>
  </si>
  <si>
    <t>ชุดเครื่องมือทันตกรรม</t>
  </si>
  <si>
    <t>เก้าอี้นวด</t>
  </si>
  <si>
    <t>ตู้อบสมุนไพร</t>
  </si>
  <si>
    <t>เครื่องชั่งน้ำหนักเด็กแบบนอน</t>
  </si>
  <si>
    <t>ชุดทดสอบสมรรถนะร่างกาย</t>
  </si>
  <si>
    <t>เครื่องวัดค่าความอิ่มตัวออกซิเจนปลายนิ้ว</t>
  </si>
  <si>
    <t>เครื่องถ่ายเอกสารระบบดิจิตอล ความเร็ว 10 แผ่น/นาที</t>
  </si>
  <si>
    <t>เครื่องโทรสารแบบใช้กระดาษธรรมดา</t>
  </si>
  <si>
    <t>เครื่องคอมพิวเตอร์สำนักงาน ประมวลผลแบบที่ 1</t>
  </si>
  <si>
    <t>เครื่องคอมพิวเตอร์โน๊ตบุ๊ค</t>
  </si>
  <si>
    <t>เครื่องปรับอากาศ 18000 BTU</t>
  </si>
  <si>
    <t>โต๊ะสำหรับประชุมขนาด 12 คน</t>
  </si>
  <si>
    <t>เก้าอี้ฟังคำบรรยาย</t>
  </si>
  <si>
    <t>โต๊ะทำงาน พร้อมเก้าอี้</t>
  </si>
  <si>
    <t>เก้าอี้นั่งรอตรวจ สำหรับคนไข้</t>
  </si>
  <si>
    <t>เครื่องดูดฝุ่น</t>
  </si>
  <si>
    <t>เครื่องโทรทัศน์แอลซีดี ขนาด 40 นิ้ว</t>
  </si>
  <si>
    <t>กล้องวีดีโอ</t>
  </si>
  <si>
    <t>เครื่องรับส่งวิทยุชนิดมือถือ 5 วัตต์</t>
  </si>
  <si>
    <t>รถจักรยานยนต์ ขนาด 120 ซีซี</t>
  </si>
  <si>
    <t>แท็ปเล็ต</t>
  </si>
  <si>
    <t>ชุดฟิตเนส</t>
  </si>
  <si>
    <t>รพ.สต.บ้านบุปผาราม</t>
  </si>
  <si>
    <t>ปรับปรุงต่อเติมอาคารเอนกประสงค์</t>
  </si>
  <si>
    <t>ปรับปรุงต่อเติมอาคาร</t>
  </si>
  <si>
    <t>Monitor Fetal Hearth Sound</t>
  </si>
  <si>
    <t>ก่อสร้างลานคอนกรีตเสริมเหล็ก</t>
  </si>
  <si>
    <t>เครื่องหมุนเหวี่ยงเพื่อตรวจหาเม็ดเลือดแดงอัดแน่น</t>
  </si>
  <si>
    <t>ถมดินปรับพื้นด้านข้างอาคาร รพ.สต.</t>
  </si>
  <si>
    <t>ต่อเติมอาคารแพทย์ทางเลือก</t>
  </si>
  <si>
    <t>เครื่องผลิตออกซิเจน ชนิดไฟฟ้า 3 ลิตร</t>
  </si>
  <si>
    <t>ก่อสร้างรั้วคอนกรีตบล็อก</t>
  </si>
  <si>
    <t>ชุดทันตกรรมเคลื่อนที่พรั้อมเก้าอี้และโคมไฟ</t>
  </si>
  <si>
    <t>รถเข็น Emergency พร้อมรางเก็บแผ่นปั๊มหัวใจ 3 ลิ้นชัก</t>
  </si>
  <si>
    <t>SPECURUM เบอร์ S</t>
  </si>
  <si>
    <t>กล้องจุลทรรศน์สำหรับงานวิจัย</t>
  </si>
  <si>
    <t>เครื่องชั่งน้ำหนักและวัดองค์ประกอบภายในร่างกาย ดิจิตอล</t>
  </si>
  <si>
    <t>เตียงนวดแผนไทย</t>
  </si>
  <si>
    <t>ตู้อบเซาว์น่า</t>
  </si>
  <si>
    <t>เครื่องวัดค่าความอิ่มตัวของออกซิเจนปลายนิ้ว</t>
  </si>
  <si>
    <t>หูฟังแพทย์</t>
  </si>
  <si>
    <t>เครื่องพิมพ์สติ๊กเกอร์ยา</t>
  </si>
  <si>
    <t>เครื่องคอมพิวเตอร์สำนักงาน ประมวลผลแบบที่ 2</t>
  </si>
  <si>
    <t>เครื่องพิมพ์ ชนิดเลเซอร์ ชนิด LED สี แบบ Network</t>
  </si>
  <si>
    <t>เครื่องพิมพ์ ชนิดเลเซอร์ ชนิด LED ขาวดำ  Network</t>
  </si>
  <si>
    <t>แบบที่ 2 (40 หน้า/นาที)</t>
  </si>
  <si>
    <t>ผ้าม่าน อาคารเอนกประสงค์</t>
  </si>
  <si>
    <t>เครื่องเสียงพร้อมไมค์ ห้องประชุม</t>
  </si>
  <si>
    <t>ชุดโสตทัศนูปกรณ์อาคารเอนกประสงค์</t>
  </si>
  <si>
    <t>เครื่องปรับอากาศ 18000 บีทียู</t>
  </si>
  <si>
    <t>กล้องถ่ายภาพนิ่งระบบดิจิตอล ความละเอียดไม่น้อยกว่า 16 ล้านพิกเซล</t>
  </si>
  <si>
    <t>เก้าอี้รอตรวจ</t>
  </si>
  <si>
    <t>เครื่องโทรสารแบบใช้กระดาษธรรมดา ส่งเอกสารได้ครั้งละ 30 แผ่น</t>
  </si>
  <si>
    <t>เครื่องถ่ายเอกสารระบบดิจิตอล ความเร็ว 10 แผ่นต่อนาที</t>
  </si>
  <si>
    <t>ผ้าม่านหน้าต่างสำนักงาน</t>
  </si>
  <si>
    <t>เครื่องรับส่งวิทยุ ชนิดมือถือ 5 วัตต์</t>
  </si>
  <si>
    <t>ครุภัณฑ์งานโฆษณาและเผยแพร่</t>
  </si>
  <si>
    <t>เครื่องโทรทัศน์ LED ขนาด 40 นิ้ว</t>
  </si>
  <si>
    <t>เครื่องฟอกอากาศ Micro Air</t>
  </si>
  <si>
    <t>สสช.บ้านดงป่าสัก</t>
  </si>
  <si>
    <t>ก่อสร้างอาคารสถานีอนามัย</t>
  </si>
  <si>
    <t>(สถานบริการ</t>
  </si>
  <si>
    <t>(ก่อสร้างใหม่ บนพื้นที่เดิม</t>
  </si>
  <si>
    <t>สาธารณสุขชุมชน</t>
  </si>
  <si>
    <t>ของ สสช.ดงป่าสัก)</t>
  </si>
  <si>
    <t>ดงป่าสัก)</t>
  </si>
  <si>
    <t>เตียงเฟาว์เลอร์</t>
  </si>
  <si>
    <t>เครื่องคอมพิวเตอร์สำนักงาน งานประมวลผลแบบที่ 1</t>
  </si>
  <si>
    <t>โต๊ะทำงานพร้อมเก้าอี้</t>
  </si>
  <si>
    <t>เก้าอี้นั่งรอตรวจสำหรับคนไข้</t>
  </si>
  <si>
    <t>เครื่องรับส่งวิทยุ ชนิดประจำที่ 40 วัตต์</t>
  </si>
  <si>
    <t>ตู้เย็น 5 คิวบิคฟุต</t>
  </si>
  <si>
    <t>พิษณุโลก</t>
  </si>
  <si>
    <t>สอ.ตำบลสมอแข</t>
  </si>
  <si>
    <t>อบต.สมอแข</t>
  </si>
  <si>
    <t>ก่อสร้างอาคารศูนย์ฟื้นฟู</t>
  </si>
  <si>
    <t>(รพ.สต.สมอแข)</t>
  </si>
  <si>
    <t>สมรรถภาพทางกาย</t>
  </si>
  <si>
    <t>เครื่องวัดความดันโลหิตแบบอัตโนมัติ (แบบสอดแขน)</t>
  </si>
  <si>
    <t>จ.พิษณุโลก</t>
  </si>
  <si>
    <t>และอาคารแพทย์แผนไทย</t>
  </si>
  <si>
    <t>ชุดออกกำลังกายโดยวิธีการแขวนและการพยุง (Suspension set)</t>
  </si>
  <si>
    <t>หม้อต้มแผ่นให้ความร้อนแบบเคลื่อนที่ได้ (Hydrocolator)</t>
  </si>
  <si>
    <t xml:space="preserve">ขนาด 12 แผ่น </t>
  </si>
  <si>
    <t>เครื่องดึงคอและหลังแบบอัตโนมัติ (Traction) พร้อมเตียง</t>
  </si>
  <si>
    <t>เครื่องกระตุ้นกล้ามเนื้อด้วยไฟฟ้าชนิด TENS และ</t>
  </si>
  <si>
    <t>อินเตอร์เฟอร์เรนซ์</t>
  </si>
  <si>
    <t>ลู่วิ่งไฟฟ้า</t>
  </si>
  <si>
    <t>จักรยานนั่งปั่นเอง</t>
  </si>
  <si>
    <t xml:space="preserve">อ่างแช่พาราฟีน ขนาด 6.7 ลิตร </t>
  </si>
  <si>
    <t>เครื่องปรับอากาศ ขนาด 18000 บีทียู</t>
  </si>
  <si>
    <t>เครื่องปรับอากาศ ขนาด 16000 บีทียู</t>
  </si>
  <si>
    <t>ลำปาง</t>
  </si>
  <si>
    <t>สอ.ลำปางหลวง</t>
  </si>
  <si>
    <t>ทต.ลำปางหลวง</t>
  </si>
  <si>
    <t>อ.เกาะคา</t>
  </si>
  <si>
    <t>เตาเผาขยะติดเชื้อไร้ควัน แบบประหยัดพลังงานเชื้อเพลิง LPG</t>
  </si>
  <si>
    <t>ลำปางหลวง)</t>
  </si>
  <si>
    <t>จ.ลำปาง</t>
  </si>
  <si>
    <t>เครื่องวัดความดันโลหิตแบบสอดแขนชนิดตั้งพื้นชนิดล้อเลื่อน</t>
  </si>
  <si>
    <t>ชุดอุปกรณ์ให้การรักษาทันตกรรม</t>
  </si>
  <si>
    <t>เครื่องช่วยฟังหัวใจ</t>
  </si>
  <si>
    <t>กล้องวีดีโอ FHD (ข้อมูล)</t>
  </si>
  <si>
    <t>ระบบกล้องวงจรปิด</t>
  </si>
  <si>
    <t>ทีวี LCD/LED ขนาด 46 นิ้ว</t>
  </si>
  <si>
    <t>ไฟฉุกเฉิน 2 ดวง 20 วัตต์ขึ้นไป สำรองไฟ 2 ชม.</t>
  </si>
  <si>
    <t>คอมพิวเตอร์โน๊ตบุ๊ค สำหรับงานสำนักงาน</t>
  </si>
  <si>
    <t>คอมพิวเตอร์โน๊ตบุ๊ค สำหรับงานประมวลผล</t>
  </si>
  <si>
    <t>คอมพิวเตอร์สำนักงาน พร้อมเครื่องปริ้นท์เลเซอร์ขาวดำ และ</t>
  </si>
  <si>
    <t>เครื่องสำรองไฟฟ้า</t>
  </si>
  <si>
    <t>เครื่องถ่ายเอกสาร Print/Copy/Scan</t>
  </si>
  <si>
    <t>ตู้แขวนกระจก ขนาด 60 ซม.</t>
  </si>
  <si>
    <t>ตู้แขวนทึบ ขนาด 80 ซม.</t>
  </si>
  <si>
    <t>ตู้แขวนโครงเหล็กกระจก ขนาด 1 เมตร</t>
  </si>
  <si>
    <t>ตู้แขวนโครงเหล็กกระจก ขนาด 2 เมตร</t>
  </si>
  <si>
    <t xml:space="preserve">ตู้ลอกเกอร์ไม้เมลามีน 90*45*180 ซม. </t>
  </si>
  <si>
    <t>ตู้ลอกเกอร์ปาร์ติเกิ้ล 4 ประตู 80*40*90 ซม.</t>
  </si>
  <si>
    <t>ตู้เหล็กบานเลื่อนกระจกขนาด 3 ฟุต</t>
  </si>
  <si>
    <t>พัดลมติดเพดาน</t>
  </si>
  <si>
    <t>พัดลมติดฝาผนัง</t>
  </si>
  <si>
    <t>พัดลมตั้งพื้น</t>
  </si>
  <si>
    <t>เครื่องปรับอากาศ 24000 บีทียู</t>
  </si>
  <si>
    <t>โต๊ะตรวจ 2 ลิ้นชัก พร้อมเก้าอี้</t>
  </si>
  <si>
    <t>เก้าอี้หุ้มหนังมีพนักพิง</t>
  </si>
  <si>
    <t>เก้าอีนั่งคอยรอตรวจ แบบ 4 ที่นั่งเบาะหุ้มหนัง</t>
  </si>
  <si>
    <t>รถจักรยานยนต์ 125 ซีซี พ่วงข้าง</t>
  </si>
  <si>
    <t>กาญจนบุรี</t>
  </si>
  <si>
    <t>สอ.วังศาลา</t>
  </si>
  <si>
    <t xml:space="preserve">ทต.วังศาลา </t>
  </si>
  <si>
    <t xml:space="preserve">ศาลาเอนกประสงค์ </t>
  </si>
  <si>
    <t>อ.ท่าม่วง</t>
  </si>
  <si>
    <t>จ.กาญจนบุรี</t>
  </si>
  <si>
    <t>ปทุมธานี</t>
  </si>
  <si>
    <t>สอ.เมืองบึงยี่โถ</t>
  </si>
  <si>
    <t>ทม.บึงยี่โถ</t>
  </si>
  <si>
    <t>(ศูนย์บริการ</t>
  </si>
  <si>
    <t>อ.ธัญบุรี</t>
  </si>
  <si>
    <t>หม้อนึ่งฆ่าเชื้อขนาด 50 ลิตร</t>
  </si>
  <si>
    <t>สาธารณสุขที่ 3</t>
  </si>
  <si>
    <t>จ.ปทุมธานี</t>
  </si>
  <si>
    <t>เครื่องจี้ไฟฟ้า 50 HP</t>
  </si>
  <si>
    <t>วัดเขียนเขต)</t>
  </si>
  <si>
    <t>เครื่องวัดความดันชนิดสอดแขน</t>
  </si>
  <si>
    <t>เครื่องตรวจอวัยวะภายในด้วยคลื่นเสียงความถี่สูง (อัลตราซาวด์)</t>
  </si>
  <si>
    <t>เตียงช่วยในการฝึกยืนปรับระดับ</t>
  </si>
  <si>
    <t>เครื่องผลิตออกซิเจน ขนาด 8 ลิตร</t>
  </si>
  <si>
    <t>พระนครศรีอยุธยา</t>
  </si>
  <si>
    <t>สอ.ตำบลบางนมโค</t>
  </si>
  <si>
    <t>ทต.บางนมโค</t>
  </si>
  <si>
    <t>ปรับปรุง สอ.</t>
  </si>
  <si>
    <t>อ.เสนา</t>
  </si>
  <si>
    <t>ปรับปรุงบ้านพัก สอ.</t>
  </si>
  <si>
    <t>ตู้สำหรับเก็บเวชภัณฑ์</t>
  </si>
  <si>
    <t>จ.พระนครศรีอยุธยา</t>
  </si>
  <si>
    <t>เตียงตรวจภายใน</t>
  </si>
  <si>
    <t>เครื่องปรับอากาศ 36000 BTU</t>
  </si>
  <si>
    <t>เครื่องปรับอากาศ 25000 BTU</t>
  </si>
  <si>
    <t>เพชรบุรี</t>
  </si>
  <si>
    <t>สอ.บ้านหม้อ</t>
  </si>
  <si>
    <t>อบต.บ้านหม้อ</t>
  </si>
  <si>
    <t xml:space="preserve">อ.เมือง </t>
  </si>
  <si>
    <t>ปรับปรุงอาคารสำนักงาน</t>
  </si>
  <si>
    <t>เครื่องวัดความดันโลหิตแบบล้อเลื่อน พร้อมจอภาพขนาดใหญ่</t>
  </si>
  <si>
    <t>จ.เพชรบุรี</t>
  </si>
  <si>
    <t>แสดงค่าความดันโลหิตและชีพจรเป็นตัวเลขดิจิตอล</t>
  </si>
  <si>
    <t>ตู้ใส่ยา 3 ชั้น ประตูบานเลื่อน ขนาด 876*406*876 มม.</t>
  </si>
  <si>
    <t>เครื่องปิดผนึก ใช้ระบบไฟฟ้าและใช้ระบบแม่เหล็กในการทำงา</t>
  </si>
  <si>
    <t>เครื่องต้มเครื่องมือแพทย์ ขนาด 43*20*15 ซม. ขดความร้อน 1500 w</t>
  </si>
  <si>
    <t>ชุดผ่าตัดและอุปกรณ์ทำแผลเบื้องต้น 11 รายการ/ชุด</t>
  </si>
  <si>
    <t>ที่นอนลม Nylon PVC ปรับความนุ่มได้ตั้งแต่ 50-105 mmHg.</t>
  </si>
  <si>
    <t>เครื่องควบคุมการให้สารน้ำทางเส้นเลือด ใช้ไฟฟ้า 100-240 โวลท์</t>
  </si>
  <si>
    <t xml:space="preserve">ใช้งานได้ไม่ต่ำกว่า 4 ซม. </t>
  </si>
  <si>
    <t>โทรทัศน์แอลซีดี (LCD TV) ขนาด 40 นิ้ว</t>
  </si>
  <si>
    <t xml:space="preserve">เครื่องมัลติมีเดียโปรเจคเตอร์ ระดับ SVGA ขนาดไม่น้อยกว่า </t>
  </si>
  <si>
    <t>4000 ANSI Lumens</t>
  </si>
  <si>
    <t>จอรับภาพชนิดมอเตอร์ไฟฟ้า ขนาดเส้นทแยงมุม 180 นิ้ว</t>
  </si>
  <si>
    <t>เครื่องถ่ายเอกสาร ความเร็ว 20 แผ่นต่อนาที</t>
  </si>
  <si>
    <t>เครื่องปรับอากาศ แบบแยกส่วนชนิดแขวน 36000 บีทียู</t>
  </si>
  <si>
    <t>โต๊ะตัวแอลมุมโค้ง 185*60*75 ซม. และ 144*60*75 ซม.</t>
  </si>
  <si>
    <t>เต็นท์ผ้าใบสีขาว ขนาด 3*3*2 ม. สกรีนโลโก อบต.บ้านหม้อ</t>
  </si>
  <si>
    <t>เครื่องซักผ้า ฝาบน 8 กก.</t>
  </si>
  <si>
    <t>ราชบุรี</t>
  </si>
  <si>
    <t>สอ.บ้านโกรกสิงขร</t>
  </si>
  <si>
    <t>อบต.ด่านทับตะโก</t>
  </si>
  <si>
    <t>อ.จอมบึง</t>
  </si>
  <si>
    <t>ชุดทันตกรรมเคลื่อนที่พร้อมเก้าอี้สนามและโคมไฟ</t>
  </si>
  <si>
    <t xml:space="preserve"> </t>
  </si>
  <si>
    <t>เครื่องวัดความดันโลหิต แบบตั้งพื้น</t>
  </si>
  <si>
    <t>จอรับภาพ ชนิดมอเตอร์ไฟฟ้า เส้นทะแยงมุมขนาด 200 นิ้ว</t>
  </si>
  <si>
    <t>จอ</t>
  </si>
  <si>
    <t>เครื่องฉายภาพข้ามศรีษะ</t>
  </si>
  <si>
    <t>กล้องถ่ายภาพนิ่ง ระบบดิจิตอล ความละเอียด 16 ล้านพิกเซล</t>
  </si>
  <si>
    <t xml:space="preserve">เครื่องมัลติมีเดียโปรเจคเตอร์ </t>
  </si>
  <si>
    <t>ระดับ SVGA ขนาดไม่น้อยกว่า 4000 ANSI Lumens</t>
  </si>
  <si>
    <t>เครื่องโทรสาร แบบใช้กระดาษธรรมดา ส่งเอกสาร 20 แผ่น/ครั้ง</t>
  </si>
  <si>
    <t>เครื่องถ่ายเอกสาร ความเร็ว 10 แผ่น/นาที</t>
  </si>
  <si>
    <t>เครื่องคอมพิวเตอร์โน๊ตบุ๊ค งานประมวลผล</t>
  </si>
  <si>
    <t>เครื่องปรับอากาศแบบแยกส่วน ขนาด 24000 บีทียู</t>
  </si>
  <si>
    <t>(มีระบบฟอกอากาศ)</t>
  </si>
  <si>
    <t>พัดลมเพดาน</t>
  </si>
  <si>
    <t>พัดลมไอน้ำ</t>
  </si>
  <si>
    <t>เครื่องรับส่งวิทยุ ระบบ VHF/FM ชนิดประจำที่ 40 วัตต์</t>
  </si>
  <si>
    <t>เครื่องรับส่งวิทยุ ระบบ VHF/FM ชนิดติดรถยนต์ 25 วัตต์</t>
  </si>
  <si>
    <t>สอ.บ้านฆ้อง</t>
  </si>
  <si>
    <t>ทต.บ้านฆ้อง</t>
  </si>
  <si>
    <t>ป้ายสถานบริการ (รพ.สต.)</t>
  </si>
  <si>
    <t>จัดจ้างพัฒนาระบบข้อมูลข่าวสาร สารสนเทศ สอ.</t>
  </si>
  <si>
    <t>ระบบ</t>
  </si>
  <si>
    <t>อ.โพธาราม</t>
  </si>
  <si>
    <t>จ.ราชบุรี</t>
  </si>
  <si>
    <t>อุปกรณ์ฟื้นคืนชีพ</t>
  </si>
  <si>
    <t xml:space="preserve"> - เครื่องช่วยหายใจรวมถังออกซิเจนพร้อมอุปกรณ์</t>
  </si>
  <si>
    <t xml:space="preserve"> - อุปกรณ์เข้าเฝือกสนาม</t>
  </si>
  <si>
    <t xml:space="preserve"> - เปลสนาม</t>
  </si>
  <si>
    <t xml:space="preserve"> - รถเข็นอุปกรณ์</t>
  </si>
  <si>
    <t>เครื่องเจาะไขมัน</t>
  </si>
  <si>
    <t>ตู้เย็นเก็บเวชภัณฑ์ที่ต้องเก็บรักษาอุณหูมิต่ำ (9 คิว)</t>
  </si>
  <si>
    <t>ชุดให้สุขศึกษาแบบกล่องไฟมีอักษรวิ่ง</t>
  </si>
  <si>
    <t>เครื่องพิมพ์สติ๊กเกอร์ยาพร้อมอุปกรณ์</t>
  </si>
  <si>
    <t>ชุดส่งเสริมพัฒนาการเด็ก</t>
  </si>
  <si>
    <t>ชุดกายภาพบำบัด</t>
  </si>
  <si>
    <t>ผ้าม่านห้องทันตกรรม ห้องแพทย์ ห้องปฐมพยาบาล</t>
  </si>
  <si>
    <t>กล้องวงจรปิดพร้อมอุปกรณ์ (กล้อง 6 ตัว)</t>
  </si>
  <si>
    <t>โต๊ะห้องตรวจโรค พร้อมเก้าอี้</t>
  </si>
  <si>
    <t>พัดลมติดผนัง</t>
  </si>
  <si>
    <t>เครื่องคอมพิวเตอร์ (จอ 17 นิ้ว)</t>
  </si>
  <si>
    <t>กล้องถ่ายภาพนิ่ง ระบบดิจิตอล ความละเอียดไม่น้อยกว่า</t>
  </si>
  <si>
    <t>16 ล้านพิกเซล</t>
  </si>
  <si>
    <t>กล้องวีดีโอบันทึกภาพดิจิตอล</t>
  </si>
  <si>
    <t>วิทยุคมนาคมชนิดมือถือพร้อมอุปกรณ์</t>
  </si>
  <si>
    <t>ไฟฉุกเฉินห้องอุบัติเหตุฉุกเฉิน</t>
  </si>
  <si>
    <t>เครื่องซักผ้า</t>
  </si>
  <si>
    <t>ชุดออกกำลังกายในร่ม (ลู่วิ่งไฟฟ้า จักรยาน ชุดออกกำลังกาย</t>
  </si>
  <si>
    <t>หมายเหตุ : งบประมาณทั้งสิ้น</t>
  </si>
  <si>
    <t>กล้ามเนื้อหน้าท้อง แขน ขา เอว)</t>
  </si>
  <si>
    <t>1,000,600 บาท</t>
  </si>
  <si>
    <t>ให้การสนับสนุน 1 ล้านบาท</t>
  </si>
  <si>
    <t>รพ.สต.บ้านเก่า</t>
  </si>
  <si>
    <t>อุปกรณ์ฟื้นคืนชีพ ประกอบด้วย</t>
  </si>
  <si>
    <t>หม้อต้มเครื่องมือแพทย์</t>
  </si>
  <si>
    <t>ออกซิเจนพร้อมถัง</t>
  </si>
  <si>
    <t>เครื่องวัดความดันแบบตั้งพื้นมีล้อเลื่อน</t>
  </si>
  <si>
    <t>วัสดุ/ครุภัณฑ์ทางการแพทย์ห้องฉุกเฉิน</t>
  </si>
  <si>
    <t>เครื่องฉายแสงวัสดุทันตกรรม</t>
  </si>
  <si>
    <t>คอมพิวเตอร์ 1 ชุด ประกอบด้วย</t>
  </si>
  <si>
    <t xml:space="preserve"> - เครื่องคอมพิวเตอร์ สำหรับงานประมวลผล แบบที่ 2</t>
  </si>
  <si>
    <t xml:space="preserve"> - เครื่องสำรองไฟ ขนาด 1 KVA</t>
  </si>
  <si>
    <t xml:space="preserve"> - เครื่องพิมพ์แบบเลเซอร์</t>
  </si>
  <si>
    <t>โต๊ะวางคอมพิวเตอร์พร้อมเก้าอี้</t>
  </si>
  <si>
    <t>ติดตั้งกล้องวงจรปิดพร้อมอุปกรณ์ (กล้อง 6 ตัว)</t>
  </si>
  <si>
    <t>สอ.ตำบลหลุมดิน</t>
  </si>
  <si>
    <t>ทต.หลุมดิน</t>
  </si>
  <si>
    <t>ก่อสร้างต่อเติมและปรับปรุง</t>
  </si>
  <si>
    <t>(รพ.สต.หลุมดิน)</t>
  </si>
  <si>
    <t>อาคาร สอ.</t>
  </si>
  <si>
    <t>เครื่องนี่งฆ่าเชื้อไฟฟ้าขนาด 40 ลิตร</t>
  </si>
  <si>
    <t>เครื่องชั่งน้ำหนักระบบดิจิตอลและชุดวัดส่วนสูง</t>
  </si>
  <si>
    <t>เครื่องพ่นละอองฝอยสำหรับผู้ป่วยโรคหอบ</t>
  </si>
  <si>
    <t>เครื่องวัดความดันแบบตั้งพื้นล้อลาก</t>
  </si>
  <si>
    <t>ชุดทันตกรรมเคลื่อนที่ พร้อมเก้าอี้สนามและโคมไฟ</t>
  </si>
  <si>
    <t>ถาดหลุม สำหรับชุดทำแผล</t>
  </si>
  <si>
    <t>รถเข็นสำหรับผู้ป่วย (ชนิดนั่ง)</t>
  </si>
  <si>
    <t>ตู้เก็บเวชภัณฑ์ ในห้องปฐมพยาบาล</t>
  </si>
  <si>
    <t>เครื่องซีลซองบรรจุเวชภัณฑ์ปลอดเชื้อ</t>
  </si>
  <si>
    <t>เครื่องปรับอากาศ ชนิดติดผนัง ขนาด 18000 บีทียู</t>
  </si>
  <si>
    <t>เครื่องพิมพ์ Multifunction แบบฉีดหมึก (Inkjet)</t>
  </si>
  <si>
    <t>เครื่องถ่ายเอกสาร ระบบดิจิตอล ความเร็ว 20 แผ่น/นาที</t>
  </si>
  <si>
    <t>เครื่องโทรสาร แบบใช้กระดาษธรรมดา</t>
  </si>
  <si>
    <t>ipad 4 รุ่น Wi-Fi 32 GB</t>
  </si>
  <si>
    <t>ครุภัณฑ์คอมพิวเตอร์</t>
  </si>
  <si>
    <t>เครื่องคอมพิวเตอร์ สำหรับงานสำนักงาน (จอขนาดไม่น้อยกว่า 18 นิ้ว)</t>
  </si>
  <si>
    <t>เครื่องสำรองไฟฟ้า ขนาด 750 VA</t>
  </si>
  <si>
    <t>เครื่องพิมพ์ Multifunction ชนิดเลเซอร์/ชนิด LED สี</t>
  </si>
  <si>
    <t>เครื่องพิมพ์ ชนิดเลเซอร์/ชนิด LED สี</t>
  </si>
  <si>
    <t>**** ขอใช้เงินเหลือจ่าย อนุมัติจัดสรร จำนวน 458,800 บาท</t>
  </si>
  <si>
    <t>สแกนเนอร์</t>
  </si>
  <si>
    <t>กล้องถ่ายรูประบบดิจิตอล</t>
  </si>
  <si>
    <t>โทรทัศน์สี ชนิดจอแบน ขนาด 29 นิ้ว</t>
  </si>
  <si>
    <t>โต๊ะทำงาน ขนาด 5 ฟุต พร้อมเก้าอี้</t>
  </si>
  <si>
    <t>โต๊ะทำงาน ขนาด 4 ฟุต พร้อมเก้าอี้</t>
  </si>
  <si>
    <t>ตู้เหล็กเก็บเอกสารแบบบานเลื่อนกระจกขนาด 5 ฟุต</t>
  </si>
  <si>
    <t>ชั้นวางเอกสาร</t>
  </si>
  <si>
    <t>เครื่องทำน้ำร้อน - น้ำเย็น</t>
  </si>
  <si>
    <t>ตู้เย็นขนาด 9 คิวบิกฟุต</t>
  </si>
  <si>
    <t>เครื่องพ่นหมอกควัน</t>
  </si>
  <si>
    <t>เครื่องพ่นละอองฝอย</t>
  </si>
  <si>
    <t>ลพบุรี</t>
  </si>
  <si>
    <t>สอ.เขาสามยอด</t>
  </si>
  <si>
    <t>ทม.เขาสามยอด</t>
  </si>
  <si>
    <t>ปรับปรุงอาคารสถานีอนามัย + ครุภัณฑ์จัดซื้อ</t>
  </si>
  <si>
    <t>ปรับปรุงรั้วสถานีอนามัย</t>
  </si>
  <si>
    <t>จ.ลพบุรี</t>
  </si>
  <si>
    <t>รพ.สต.บ้านเขา</t>
  </si>
  <si>
    <t>อบต.เขาสมอคอน</t>
  </si>
  <si>
    <t>อาคารกายภาพบำบัด</t>
  </si>
  <si>
    <t>สมอคอน</t>
  </si>
  <si>
    <t>อ.ท่าวุ้ง</t>
  </si>
  <si>
    <t>เครื่องให้การรักษาด้วยกระแสไฟฟ้าร่วมกับคลื่นอัลตราซาวด์</t>
  </si>
  <si>
    <t>ปรับปรุงบ้านพัก</t>
  </si>
  <si>
    <t>Parallel Bars</t>
  </si>
  <si>
    <t>เตียงไม้ปฏิบัติการ (แบบเตียงสูง)</t>
  </si>
  <si>
    <t>เตียงไม้ปฏิบัติการ (แบบเตี้ย)</t>
  </si>
  <si>
    <t>หม้อต้มแผ่นประคบร้อน รุ่น HD12</t>
  </si>
  <si>
    <t>ชุดออกกำลังกายด้วยการแขวนและการพยุง (กายภาพบำบัด)</t>
  </si>
  <si>
    <t>เครื่องปรับอากาศ 18000 บีทียู เบอร์ 5</t>
  </si>
  <si>
    <t>คอมพิวเตอร์ PC จอแบน 18.5 นิ้ว</t>
  </si>
  <si>
    <t>โต๊ะประชุมรูปตัว O ขนาด 24 ที่นั่ง</t>
  </si>
  <si>
    <t>เก้าอี้เหล็กบุหนัง</t>
  </si>
  <si>
    <t>เก้าอี้เหล็กบุนวม</t>
  </si>
  <si>
    <t>ขนาดไม่น้อยกว่า 3000 ANSI Lumens</t>
  </si>
  <si>
    <t>โทรทัศน์จอแบน 40 นิ้ว</t>
  </si>
  <si>
    <t>เครื่องเสียงห้องประชุม ประกอบด้วย</t>
  </si>
  <si>
    <t xml:space="preserve"> - ชุดไมโครโฟนระบบดิจิตอล</t>
  </si>
  <si>
    <t xml:space="preserve"> - ชุดจ่ายไฟระบบควบคุมไมล์</t>
  </si>
  <si>
    <t xml:space="preserve"> - ชุดควบคุมส่วนกลางและขยายเสียง</t>
  </si>
  <si>
    <t xml:space="preserve"> - ชุดลำโพงห้องประชุม</t>
  </si>
  <si>
    <t>สมุทรสงคราม</t>
  </si>
  <si>
    <t>สอ.บ้านปรก</t>
  </si>
  <si>
    <t>อบต.บ้านปรก</t>
  </si>
  <si>
    <t>โครงการก่อสร้าง</t>
  </si>
  <si>
    <t>(สอ.วัดคู้สนามจันทร์)</t>
  </si>
  <si>
    <t>อาคารเอนกประสงค์ (ช่วงที่ 2)</t>
  </si>
  <si>
    <t>จ.สมุทรสงคราม</t>
  </si>
  <si>
    <t>อุทัยธานี</t>
  </si>
  <si>
    <t>สอ.หาดทนง</t>
  </si>
  <si>
    <t>ทต.หาดทนง</t>
  </si>
  <si>
    <t>ปรับปรุงภายในอาคารตรวจผู้ป่วย</t>
  </si>
  <si>
    <t>และทันตกรรม</t>
  </si>
  <si>
    <t>เครื่องปั่นหาเปอร์เซนต์อัดแน่นของเม็ดเลือด</t>
  </si>
  <si>
    <t>จ.อุทัยธานี</t>
  </si>
  <si>
    <t>ปรับปรุงภายในอาคารเอนกประสงค์</t>
  </si>
  <si>
    <t>เครื่องวัดความดันโลหิตชนิดอัตโนมัติ แบบสอดแขน</t>
  </si>
  <si>
    <t>พร้อมพิมพ์ลงกระดาษ</t>
  </si>
  <si>
    <t>เครื่องชั่งน้ำหนักดิจิตอลพร้อมที่วัดส่วนสูง</t>
  </si>
  <si>
    <t>และประมวลผลค่า BMI</t>
  </si>
  <si>
    <t>เครื่องพ่นหมอกควันกำจัดแมลง</t>
  </si>
  <si>
    <t>เครื่องพ่นฝอยละออง (ULV) กำจัดแมลง</t>
  </si>
  <si>
    <t>เครื่องซีลซองบรรจุภัณฑ์ (New Seal) อิตาลี</t>
  </si>
  <si>
    <t>เครื่องนึ่งทำลายเชื้อและอบแห้งด้วยไฟฟ้า ขนาดบรรจุ 20 ลิตร</t>
  </si>
  <si>
    <t>เครื่องคอมพิวเตอร์สำหรับงานประมวลผล</t>
  </si>
  <si>
    <t>เครื่องคอมพิวเตอร์โน๊ตบุค สำหรับงานสำนักงาน</t>
  </si>
  <si>
    <t>เครื่องสำรองไฟฟ้า 1 KVA</t>
  </si>
  <si>
    <t>เครื่องพิมพ์เลเซอร์ ชนิด LED ขาวดำ 18 หน้า/นาที</t>
  </si>
  <si>
    <t>โต๊ะพับเอนกประสงค์</t>
  </si>
  <si>
    <t>เก้าอี้ประชุมบุนวม</t>
  </si>
  <si>
    <t>เครื่องทำน้ำเย็น ขนาด 2 ก๊อกแบบต่อท่อ</t>
  </si>
  <si>
    <t>เครื่องมัลติมีเดียโปรเจคเตอร์ ระดับ SVGA</t>
  </si>
  <si>
    <t>ขนาดไม่น้อยว่า 3000 ANSI Lumens</t>
  </si>
  <si>
    <t>เครื่องปรับอากาศ ชนิดติดผนัง ขนาด 13000 บีทียู</t>
  </si>
  <si>
    <t>เครื่องปรับอากาศ ชนิดติดผนัง ขนาด 15000 บีทียู</t>
  </si>
  <si>
    <t>พัดลมโคจร ชนิดติดเพดาน ขนาด 16 นิ้ว</t>
  </si>
  <si>
    <t>จันทบุรี</t>
  </si>
  <si>
    <t>สอ.เกาะขวาง</t>
  </si>
  <si>
    <t>ทต.เกาะขวาง</t>
  </si>
  <si>
    <t>งานปรับภูมิทัศน์</t>
  </si>
  <si>
    <t>ประตูรั้วสแตนเลสทางเข้า-ออก</t>
  </si>
  <si>
    <t>เตียงนวด</t>
  </si>
  <si>
    <t>จ.จันทบุรี</t>
  </si>
  <si>
    <t>ก่อสร้างห้องแพทย์แผนไทย + เครื่องปรับอากาศ</t>
  </si>
  <si>
    <t>ชุดโมเดลอาหารสำหรับโรค</t>
  </si>
  <si>
    <t>เครื่องถ่ายเอกสาร ระบบดิจิตอล</t>
  </si>
  <si>
    <t>คอมพิวเตอร์ตั้งโต๊ะ</t>
  </si>
  <si>
    <t>ชลบุรี</t>
  </si>
  <si>
    <t>รพ.สต.</t>
  </si>
  <si>
    <t>ทม.หนองปรือ</t>
  </si>
  <si>
    <t>ปรับปรุงอาคารบริการ</t>
  </si>
  <si>
    <t>บ้านมาบประชัน</t>
  </si>
  <si>
    <t>อ.บางละมุง</t>
  </si>
  <si>
    <t>รถยนต์โดยสารขนาด 12 ที่นั่ง</t>
  </si>
  <si>
    <t>จ.ชลบุรี</t>
  </si>
  <si>
    <t>สาธารณสุข</t>
  </si>
  <si>
    <t>บ้านมาบประชัน)</t>
  </si>
  <si>
    <t>สระแก้ว</t>
  </si>
  <si>
    <t>สอ.นาคันหัก</t>
  </si>
  <si>
    <t>อบต.พระเพลิง</t>
  </si>
  <si>
    <t>ปรับปรุงซ่อมแซม สอ.</t>
  </si>
  <si>
    <t xml:space="preserve"> - เห็นควรอุดหนุนโครงการฯ รายละเอียดตามแบบ</t>
  </si>
  <si>
    <t>อ.เขาฉกรรจ์</t>
  </si>
  <si>
    <t>(ปรับปรุงสำนักงาน/ห้องน้ำ/</t>
  </si>
  <si>
    <t>และรายการที่กำหนด</t>
  </si>
  <si>
    <t>จ.สระแก้ว</t>
  </si>
  <si>
    <t>ห้องประชุม) 796,830.55</t>
  </si>
  <si>
    <t>(+factor F จะได้ 1 ล้าน)</t>
  </si>
  <si>
    <t>สอ.คลองหินปูน</t>
  </si>
  <si>
    <t>อบต.คลองหินปูน</t>
  </si>
  <si>
    <t>สิ่งก่อสร้าง/ซ่อมแซม/</t>
  </si>
  <si>
    <t>(บ้านค่ายเจริญ)</t>
  </si>
  <si>
    <t>อ.วังน้ำเย็น</t>
  </si>
  <si>
    <t>ปรับปรุง/ต่อเติม สอ.</t>
  </si>
  <si>
    <t>เครื่องวัดความดันโลหิต แบบล้อเข็น รุ่น HM-1104</t>
  </si>
  <si>
    <t>เสนอขอ 635,000</t>
  </si>
  <si>
    <t>ชุดอุปกรณ์ทันตกรรม วัสดุและครุภัณฑ์</t>
  </si>
  <si>
    <t>อนุมัติ</t>
  </si>
  <si>
    <t>เครื่องเสียง พร้อมอุปกรณ์ติดห้องประชุม</t>
  </si>
  <si>
    <t>เครื่องปรับอากาศ 18000 บีทียู (มีระบบฟอกอากาศ)</t>
  </si>
  <si>
    <t>เครื่องปรับอากาศ 24000 บีทียู (มีระบบฟอกอากาศ)</t>
  </si>
  <si>
    <t>เครื่องปรับอากาศ 36000 บีทียู (มีระบบฟอกอากาศ)</t>
  </si>
  <si>
    <t>รถจักรยานยนต์ 4 จังหวะ (110 ซีซี)</t>
  </si>
  <si>
    <t>กาฬสินธุ์</t>
  </si>
  <si>
    <t>สอ.บ้านเก่าเดื่อ</t>
  </si>
  <si>
    <t>อบต.ทุ่งคลอง</t>
  </si>
  <si>
    <t>งานสิ่งปลูกสร้าง</t>
  </si>
  <si>
    <t>(รพ.สต.บ้านเก่าเดื่อ)</t>
  </si>
  <si>
    <t>อ.คำม่วง</t>
  </si>
  <si>
    <t>ปรับปรุงห้องแผนไทยและสปา</t>
  </si>
  <si>
    <t>จ.กาฬสินธุ์</t>
  </si>
  <si>
    <t>ปรับปรุงระบบปราศจากเชื้อ</t>
  </si>
  <si>
    <t>ตู้เย็นเก็บเวชภัณฑ์ ที่ต้องเก็บรักษาอุณหภูมิต่ำ (9 คิว)</t>
  </si>
  <si>
    <t>(อ่างล้างมือ)</t>
  </si>
  <si>
    <t>ก่อสร้างอาคารห้องอบสมุนไพร</t>
  </si>
  <si>
    <t>ส้วม HAS รพ.สต.</t>
  </si>
  <si>
    <t>ปรับปรุงห้องประชุมเล็ก</t>
  </si>
  <si>
    <t>ตู้กระจกตรวจเท้า</t>
  </si>
  <si>
    <t>ปรับปรุงภูมิทัศน์</t>
  </si>
  <si>
    <t>ปรับปรุงป้าย รพ.สต.</t>
  </si>
  <si>
    <t>กล้องถ่ายภาพดิจิตอล ความละเอียดไม่น้อยกว่า 14 ล้านพิกเซล</t>
  </si>
  <si>
    <t>โทรทัศน์แอลซีดี (LCD TV) ขนาดไม่น้อยกว่า 40 นิ้ว</t>
  </si>
  <si>
    <t xml:space="preserve">Factor F </t>
  </si>
  <si>
    <t>เครื่องรับส่งวิทยุ ขนาดไม่น้อยกว่า 5 วัตต์ (ลูกข่าย)</t>
  </si>
  <si>
    <t>ชุดเครื่องเสียงสำหรับห้องประชุม</t>
  </si>
  <si>
    <t xml:space="preserve">เครื่องคอมพิวเตอร์โน๊ตบุ๊ค </t>
  </si>
  <si>
    <t xml:space="preserve">เครื่องปรับอากาศ ขนาด 12,000 บีทียู </t>
  </si>
  <si>
    <t xml:space="preserve">เครื่องปรับอากาศ ขนาด 18,000 บีทียู </t>
  </si>
  <si>
    <t>ครุภัณฑ์ยานพาหนะและขนส่ง</t>
  </si>
  <si>
    <t>รถจักรยานยนต์ ขนาดไม่น้อยกว่า 110 ซีซี</t>
  </si>
  <si>
    <t xml:space="preserve">อนุมัติ </t>
  </si>
  <si>
    <t>บุรีรัมย์</t>
  </si>
  <si>
    <t>สอ.หนองหว้า</t>
  </si>
  <si>
    <t>ทต.หนองแวง</t>
  </si>
  <si>
    <t>ก่อสร้างรั้วลวดหนาม</t>
  </si>
  <si>
    <t>(สอ.บ้านหนองหว้า)</t>
  </si>
  <si>
    <t>อ.ละหานทราย</t>
  </si>
  <si>
    <t>ก่อสร้างเตาเผาขยะ</t>
  </si>
  <si>
    <t>เครื่องปรับอากาศ ขนาด 13,000 BTU</t>
  </si>
  <si>
    <t>จ.บุรีรัมย์</t>
  </si>
  <si>
    <t>ก่อสร้างอาคารโรงจอดรถ</t>
  </si>
  <si>
    <t>เครื่องปรับอากาศ ขนาด 30,000 BTU</t>
  </si>
  <si>
    <t>ก่อสร้างบ้านพัก สอ.</t>
  </si>
  <si>
    <t>เครื่องคอมพิวเตอร์ สำนักงาน แบบตั้งโต๊ะ จอ LCD</t>
  </si>
  <si>
    <t>เครื่องพิมพ์ชนิดเลเซอร์ ชนิด LED ขาวดำ</t>
  </si>
  <si>
    <t>เครื่องถ่ายเอกสาร 20 แผ่น/นาที</t>
  </si>
  <si>
    <t>รถจักรยานยนต์พ่วงท้าย 110 CC</t>
  </si>
  <si>
    <t>รถจักรยานยนต์ 110 CC</t>
  </si>
  <si>
    <t>สอ.หนองตาเยา</t>
  </si>
  <si>
    <t>ก่อสร้างลานกีฬาเอนกประสงค์</t>
  </si>
  <si>
    <t>(สอ.บ้านหนองตาเยา)</t>
  </si>
  <si>
    <t>เครื่องคอมพิวเตอร์สำนักงาน</t>
  </si>
  <si>
    <t>เครื่องพิมพ์เลเซอร์ ชนิด LED ขาวดำ</t>
  </si>
  <si>
    <t>อุดรธานี</t>
  </si>
  <si>
    <t>สอ.นาพู่</t>
  </si>
  <si>
    <t>อบต.นาพู่</t>
  </si>
  <si>
    <t>อ.เพ็ญ</t>
  </si>
  <si>
    <t>จ.อุดรธานี</t>
  </si>
  <si>
    <t>เครื่องวัดความดันโลหิต อัตโนมัติแบบสอดแขน มีจอมอนิเตอร์</t>
  </si>
  <si>
    <t>เครื่องวัดความดันโลหิตแบบล้อเลื่อน (ญี่ปุ่น)</t>
  </si>
  <si>
    <t>เครื่องวัดความดันโลหิตดิจิตอลแบบพกพา ชุดออกเยี่ยมบ้าน</t>
  </si>
  <si>
    <t>เครื่องเจาะน้ำตาลในเลือดแบบพกพา ชุดออกเยี่ยมบ้าน</t>
  </si>
  <si>
    <t>เครื่องชั่งน้ำหนักดิจิตอล แบบหน้าปัดสูง และที่วัดส่วนสูง</t>
  </si>
  <si>
    <t>เครื่องนึ่งไฟฟ้าแรงดันไอน้ำ ขนาด 40 ลิตร ใช้นึ่ง set ทำแผล</t>
  </si>
  <si>
    <t>ผ่าตัดเล็ก set คลอด</t>
  </si>
  <si>
    <t>Hot air oven ใช้นึ่งของมีคมและป้องกันสนิม ขนาด 40 ลิตร</t>
  </si>
  <si>
    <t>รถเข็นเปลรับ-ส่งผู้ป่วย</t>
  </si>
  <si>
    <t>Mayo ทำแผล</t>
  </si>
  <si>
    <r>
      <rPr>
        <b/>
        <u val="single"/>
        <sz val="16"/>
        <rFont val="TH SarabunPSK"/>
        <family val="2"/>
      </rPr>
      <t>หมายเหตุ:</t>
    </r>
    <r>
      <rPr>
        <b/>
        <sz val="16"/>
        <rFont val="TH SarabunPSK"/>
        <family val="2"/>
      </rPr>
      <t xml:space="preserve"> ตัดรายการชุดผ่าตัดเล็กออก</t>
    </r>
  </si>
  <si>
    <t>ฉากกั้นห้องพร้อมอุปกรณ์ห้อง x-ray</t>
  </si>
  <si>
    <t xml:space="preserve">ครุภัณฑ์อื่นมีการสำรวจราคาตลาด </t>
  </si>
  <si>
    <t>Larminet</t>
  </si>
  <si>
    <t>พบว่ามีการปรับราคาขึ้นสูงกว่า</t>
  </si>
  <si>
    <t>เคาเตอร์อ่างล้างเครื่องมือ</t>
  </si>
  <si>
    <t>ราคากลาง ปี 55 เห็นควรให้ตั้ง</t>
  </si>
  <si>
    <t>ตู้ข้างเตียงคนไข้</t>
  </si>
  <si>
    <t>คณะกรรมการกำหนดคุณสมบัติ</t>
  </si>
  <si>
    <t>เครื่องปรับอากาศ ขนาด 18000 บีทียู (มีระบบฟอกอากาศ)</t>
  </si>
  <si>
    <t xml:space="preserve"> - รวมงบประมาณทั้งสิ้น</t>
  </si>
  <si>
    <t>1,000,420 บาท ให้การสนับสนุน</t>
  </si>
  <si>
    <t>1,000,000 บาท</t>
  </si>
  <si>
    <t>นครศรีธรรมราช</t>
  </si>
  <si>
    <t>สอ.บ้านปากพูน</t>
  </si>
  <si>
    <t>ทม.ปากพูน</t>
  </si>
  <si>
    <t>หลังคาคลุมเครื่องออกกำลังกาย</t>
  </si>
  <si>
    <t>รพ.ตำบลปากพูน</t>
  </si>
  <si>
    <t>ต่อเติมอาคารสำนักงานด้านหลัง</t>
  </si>
  <si>
    <t>ตู้รางเลื่อนระบบพวงมาลัย CPR7 พร้อมติดตั้ง</t>
  </si>
  <si>
    <t>สาขาบ้านตลาดพฤหัส)</t>
  </si>
  <si>
    <t>จ.นครศรีธรรมราช</t>
  </si>
  <si>
    <t>พร้อมติดเครื่องปรับอากาศและ</t>
  </si>
  <si>
    <t>(ขนาด 120-2970 ซม.)</t>
  </si>
  <si>
    <t xml:space="preserve">ผ้าม่าน </t>
  </si>
  <si>
    <t>เก้าอี้นั่งรอตรวจ</t>
  </si>
  <si>
    <t>(รวมเครื่องปรับอากาศ 12000BTU</t>
  </si>
  <si>
    <t>ราคา 17,900*5 เครื่อง และ</t>
  </si>
  <si>
    <t>หม้อต้มแผ่นให้ความร้อนแบบเคลื่อนที่ได้ รุ่น PACKHEATER 1127D</t>
  </si>
  <si>
    <t>ผ้าม่าน 23 ตรม.</t>
  </si>
  <si>
    <t>พร้อมอุปกรณ์ (ความจุถัง 60 ลิตร)</t>
  </si>
  <si>
    <t xml:space="preserve"> ราคา 13,350 บาท)</t>
  </si>
  <si>
    <t>เครื่องวัดปริมาณความอิ่มตัวของออกซิเจนในเลือดและชีพจร</t>
  </si>
  <si>
    <t>เครื่องปั่นเม็ดเลือดแดง HEMATOCRIT Centrifuge C2012</t>
  </si>
  <si>
    <t>เครื่องตรวจคลื่นหัวใจ SE-601C Electrocardigraph</t>
  </si>
  <si>
    <t>เตียงตรวจโรค 2 ตอนขาเหลี่ยม พร้อมบันได(สแตนเลส)</t>
  </si>
  <si>
    <t xml:space="preserve">ชุดตรวจตา หูแบบหัตถการ </t>
  </si>
  <si>
    <t>สอ.บ้านศาลาบางปู</t>
  </si>
  <si>
    <t>งานปรับปรุงอาคารสำนักงานและ</t>
  </si>
  <si>
    <t>โต๊ะทำงานหน้าโต๊ะเหล็กปิดผิวด้วยลามิเนท 1067*660*759 มม.</t>
  </si>
  <si>
    <t>สาขาบ้านศาลาบางปู)</t>
  </si>
  <si>
    <t>หลังคาทางเดิน (ข้างอาคาร)</t>
  </si>
  <si>
    <t>ตู้เหล็กบานเลื่อนกระจก 914*457*1829 มม.</t>
  </si>
  <si>
    <t>ตู้เหล็กบานเลื่อนกระจก 1188*457*1829 มม.</t>
  </si>
  <si>
    <t>ทาสีภายในอาคาร (ชั้นล่าง)</t>
  </si>
  <si>
    <t>ทาสีรั้ว</t>
  </si>
  <si>
    <t>(ขนาด 120*2970 ซม.)</t>
  </si>
  <si>
    <t>ต่อเติมอาคาร (ห้องจ่ายยา)</t>
  </si>
  <si>
    <t>ผ้าม่าน (อาคารสำนักงานชั้นล่าง)</t>
  </si>
  <si>
    <t>ครุภัณฑ์เครื่องปรับอากาศและ</t>
  </si>
  <si>
    <t>ผ้าม่าน (ห้องจ่ายยา)</t>
  </si>
  <si>
    <t>โทรทัศน์แอลซีดี ขนาด 46 นิ้ว</t>
  </si>
  <si>
    <t>ชุดเครื่องเสียง ลำโพง พร้อมอุปกรณ์</t>
  </si>
  <si>
    <t>ชุดตรวจตา หูแบบหัตถการ</t>
  </si>
  <si>
    <t>เตียงตรวจ ขนาด 670*2060*520 มม.</t>
  </si>
  <si>
    <t>หมายเหตุ : รวมเป็นเงิน</t>
  </si>
  <si>
    <t>เตียงตรวจโรค 2 ตอนขาเหลี่ยม พร้อมบันได (สแตนเลส)</t>
  </si>
  <si>
    <t>1,010,740 บาท</t>
  </si>
  <si>
    <t>สุราษฎร์ธานี</t>
  </si>
  <si>
    <t>สอ.บ้านโฉลกหลำ</t>
  </si>
  <si>
    <t>ทต.เพชรพะงัน</t>
  </si>
  <si>
    <t xml:space="preserve">                         </t>
  </si>
  <si>
    <t>อ.เกาะพะงัน</t>
  </si>
  <si>
    <t>Ambubag เครื่องช่วยหายใจชนิดบีบ (เด็ก)</t>
  </si>
  <si>
    <t>จ.สุราษฎร์ธานี</t>
  </si>
  <si>
    <t>Ambubag เครื่องช่วยหายใจชนิดบีบ (ผู้ใหญ่)</t>
  </si>
  <si>
    <t>ถังออกซิเจน พร้อมอุปกรณ์ครบชุด</t>
  </si>
  <si>
    <t>เครื่องฟังหัวใจเด็กในครรภ์ (Fetal Doptone)</t>
  </si>
  <si>
    <t>เครื่องหมุนเหวี่ยงเพื่อตรวจหาปริมาตรเม็ดเลือดแดงอัดแน่น</t>
  </si>
  <si>
    <t>เครื่องวัดความดันโลหิตแบบตั้งโต๊ะอัตโนมัติ</t>
  </si>
  <si>
    <t>โคมไฟตรวจภายใน</t>
  </si>
  <si>
    <t>โคม</t>
  </si>
  <si>
    <t>เตียงฟาวเลอร์ แบบ ก.</t>
  </si>
  <si>
    <t>ชุดผ่าตัดเล็กและอุปกรณ์ทำแผลเบื้องต้น</t>
  </si>
  <si>
    <t>เครื่องดูดเสมหะ พร้อมรถเข็น</t>
  </si>
  <si>
    <t>ชุดกายภาพบำบัด (มีเงื่อนไขตามศักยภาพ รพ.แม่ข่ายและบุคลากร)</t>
  </si>
  <si>
    <t>ชุดอุปกรณ์ปฐมพยาบาลระดับการแพทย์ฉุกเฉิน</t>
  </si>
  <si>
    <t>เครื่องคอมพิวเตอร์โน๊ตบุ๊คสำหรับงานประมวลผล</t>
  </si>
  <si>
    <t>เครื่องคอมพิวเตอร์สำหรับลูกข่าย จอ 17 นิ้ว</t>
  </si>
  <si>
    <t>ชุดเครื่องเสียงสนาม (ออกกำลังกาย)</t>
  </si>
  <si>
    <t xml:space="preserve">1,002,200 บาท </t>
  </si>
  <si>
    <t>โทรทัศน์ (LCD TV) ขนาด 46"</t>
  </si>
  <si>
    <t>เครื่องมัลติมีเดีย โปรเจ็คเตอร์</t>
  </si>
  <si>
    <t>พร้อมอุปกรณ์ XGA ไม่น้อยกว่า 3000 ANSI lumens</t>
  </si>
  <si>
    <t>เครื่องชั่งน้ำหนักและวัดองค์ประกอบภายในร่างกายดิจิตอลแบบวิเคาะห์แยกส่วน</t>
  </si>
  <si>
    <t>กระเป๋าเยี่ยมบ้านแบบหิ้วขนาดปกติ</t>
  </si>
  <si>
    <t>เตียง alfa bed</t>
  </si>
  <si>
    <t>เครื่องINFUSION PUMP สำหรับฉีดฉีดยามอร์ฟีน</t>
  </si>
  <si>
    <t>เครื่องผลิตออกซิเจน 3ลิตร</t>
  </si>
  <si>
    <t>ชุดตรวจพัฒนาการเด็กชุดใหญ่</t>
  </si>
  <si>
    <t>กระจกส่องปาก</t>
  </si>
  <si>
    <t>ชิ้น</t>
  </si>
  <si>
    <t>Explorers no5</t>
  </si>
  <si>
    <t>Cotton pliers</t>
  </si>
  <si>
    <t>แก้วน้ำสแตนเลส ขนาด 7 ออนซ์</t>
  </si>
  <si>
    <t>ถาดตื้นสแตนเลส9*81/2 นิ้ว</t>
  </si>
  <si>
    <t>คีมถอนฟัน no150</t>
  </si>
  <si>
    <t>คีมถอนฟัน no151</t>
  </si>
  <si>
    <t>คีมถอนฟัน no150 s</t>
  </si>
  <si>
    <t>คีมถอนฟัน no151 s</t>
  </si>
  <si>
    <t>Elevator straight no 2</t>
  </si>
  <si>
    <t>กรรไกรตัดไหม</t>
  </si>
  <si>
    <t>Luxator(5 มม)</t>
  </si>
  <si>
    <t>syring ฉีดยาชา โลหะ</t>
  </si>
  <si>
    <t>หัวขูดหินปูน p10</t>
  </si>
  <si>
    <t>หัว</t>
  </si>
  <si>
    <t>Plastic Instrument</t>
  </si>
  <si>
    <t>Amalgam Carver</t>
  </si>
  <si>
    <t>Amalgam Burnisher</t>
  </si>
  <si>
    <t>Amalgam Plugger</t>
  </si>
  <si>
    <t>Amalgam Carrier</t>
  </si>
  <si>
    <t>Tofflemire holder</t>
  </si>
  <si>
    <t>Ivory maxtrix holder</t>
  </si>
  <si>
    <t>หัวกรอช้า</t>
  </si>
  <si>
    <t>หัวกรอเร็ว</t>
  </si>
  <si>
    <t>ถาดหลุมทำแผล</t>
  </si>
  <si>
    <t>ปากคีบมีเขี้ยว 5 นิ้ว</t>
  </si>
  <si>
    <t>ปากคีบไม่มีเขี้ยว 5 นิ้ว</t>
  </si>
  <si>
    <t>niddle holder n0 m</t>
  </si>
  <si>
    <t>ชุดส่องช่องปาก(pharyngo scope)</t>
  </si>
  <si>
    <t>ชุดทันตกรรมเคลื่อนที่พร้อมเก้าอี้โคมไฟ</t>
  </si>
  <si>
    <t>เครื่องวัดความดันโลหิต ชนิดธรรมดา</t>
  </si>
  <si>
    <t>เครื่องปรับอากาศ18000btu</t>
  </si>
  <si>
    <t>เครื่องปรับอากาศ24000btu</t>
  </si>
  <si>
    <t>ชุดเครื่องเสียงพร้อมไมค์ห้องประชุม</t>
  </si>
  <si>
    <t>โทรทัศน์LED จอขนาด 32 นิ้ว</t>
  </si>
  <si>
    <t>เครื่องซักผ้าอัตโนมัติขนาดความจุ 10กก</t>
  </si>
  <si>
    <t>ชุดตรวจพัฒนาการเด็ก</t>
  </si>
  <si>
    <t>ชุดเครื่องเล่นเด็กในร่ม</t>
  </si>
  <si>
    <t>โต๊ะทำงาน พร้อมเก้าอี้ ผู้บริหาร</t>
  </si>
  <si>
    <t>ฉากกั้นพาร์ทิชั่นแบบครึ่งทึบครึ่งกระจกขัดลายพร้อมเสาเริ่มขนาด100*120ซม(สีฟ้า)แบบไม่มีกล่องร้อยสายไฟ</t>
  </si>
  <si>
    <t>เครื่องฉีดยาแบบต่อเนื่อง(Syring Driver)</t>
  </si>
  <si>
    <t>เครื่องผลิตออกซิเจน ชนิดไฟฟ้าขนาด 3 ลิตร</t>
  </si>
  <si>
    <t>เตียงทำแผลชนิด 3 ตอน</t>
  </si>
  <si>
    <t>เครื่องดูดเสมหะเคลื่อนที่พร้อมอุปกรณ์ครบชุดและรถเข็น</t>
  </si>
  <si>
    <t>ชุดส่องปากและคอชนิดไฟเบอร์ออฟติกพร้อมอุปกรณ์ครบชุด</t>
  </si>
  <si>
    <t>กระเป๋าเยี่ยมบ้านขนาดใหญ่พิเศษ</t>
  </si>
  <si>
    <t>ถังขยะสแตนเลส</t>
  </si>
  <si>
    <t>ตะแกรงทำแผล</t>
  </si>
  <si>
    <t>โต๊ะเมโย</t>
  </si>
  <si>
    <t>เครื่องชั่งน้ำหนักพร้อมที่วัดส่วนสูง</t>
  </si>
  <si>
    <t>shoulder  wheel</t>
  </si>
  <si>
    <t>บาร์คู่สำหรับฝึกเดิน</t>
  </si>
  <si>
    <t>คู่</t>
  </si>
  <si>
    <t>snack band loop bland</t>
  </si>
  <si>
    <t xml:space="preserve">เครื่องชั่งน้ำหนักเด็กแบบนอน </t>
  </si>
  <si>
    <t>เครื่องถ่ายเอกสารดิจิตอล ความเร็ว 10 แผ่น/นาที</t>
  </si>
  <si>
    <t xml:space="preserve">เครื่องถ่ายเอกสารระบบดิจิตอล </t>
  </si>
  <si>
    <t>ชุดสุขศึกษาแบบกล่องไฟมีอักษรวิ่ง</t>
  </si>
  <si>
    <t xml:space="preserve">เครื่องสำรองไฟฟ้า ขนาด 1KVA </t>
  </si>
  <si>
    <t>รถเข็นอุปกรณ์</t>
  </si>
  <si>
    <t>เครื่องพิมพ์เอกสารชนิดเลเซอร์/LED ขาวดำ</t>
  </si>
  <si>
    <t>เครื่องขยายสัญญาณอินเตอร์เนต</t>
  </si>
  <si>
    <t>ไมโครโฟนไร้สาย</t>
  </si>
  <si>
    <t>เครื่องวัดความดันโลหิตอัตโนมัติ แบบสอดแขน</t>
  </si>
  <si>
    <t xml:space="preserve">เห็นควรให้ใช้งบประมาณเหลือจ่าย 58,200 บาท ส่วนที่เหลือใช้งบจาก รพ.สต. </t>
  </si>
  <si>
    <t>เครื่องขูดหินน้ำลาย</t>
  </si>
  <si>
    <t>เครื่องฉายแสงวัวดุทันตกรรม</t>
  </si>
  <si>
    <t>ถาดตื้นแสนเลส 9*81/2 นิ้ว</t>
  </si>
  <si>
    <t>เครื่องปรับอากาศชนิดติดผนัง 18000btu</t>
  </si>
  <si>
    <t>โทรทัศน์ แอลอีดี (LED TV) ขนาด 40 นิ้ว</t>
  </si>
  <si>
    <t>จอรับภาพ ชนิดมอเตอร์ไฟฟ้า ขนาด 100 นิ้ว</t>
  </si>
  <si>
    <t>เครื่องมัลติมีเดียโปรเจคเตอร์ ระดับ XGA ขนาดไม่น้อยกว่า 4,000 ANSL Lumens</t>
  </si>
  <si>
    <t>เบิกจ่ายงบประมาณแล้ว</t>
  </si>
  <si>
    <t>คงเหลืองบประมาณต้องเบิกจ่าย</t>
  </si>
  <si>
    <t>คาดว่าจะเบิกจ่ายแล้วเสร็จ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</si>
</sst>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1041E]d\ mmm\ yy;@"/>
    <numFmt numFmtId="189" formatCode="_-* #,##0.0000_-;\-* #,##0.0000_-;_-* &quot;-&quot;??_-;_-@_-"/>
  </numFmts>
  <fonts count="63">
    <font>
      <sz val="11"/>
      <color theme="1"/>
      <name val="Calibri"/>
      <family val="2"/>
    </font>
    <font>
      <sz val="16"/>
      <color indexed="8"/>
      <name val="Angsana New"/>
      <family val="2"/>
    </font>
    <font>
      <sz val="10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6"/>
      <color indexed="10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b/>
      <i/>
      <sz val="16"/>
      <color indexed="10"/>
      <name val="TH SarabunPSK"/>
      <family val="2"/>
    </font>
    <font>
      <b/>
      <sz val="16"/>
      <name val="Calibri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17"/>
      <name val="Angsana New"/>
      <family val="2"/>
    </font>
    <font>
      <sz val="16"/>
      <color indexed="20"/>
      <name val="Angsana New"/>
      <family val="2"/>
    </font>
    <font>
      <sz val="16"/>
      <color indexed="60"/>
      <name val="Angsana New"/>
      <family val="2"/>
    </font>
    <font>
      <sz val="16"/>
      <color indexed="62"/>
      <name val="Angsana New"/>
      <family val="2"/>
    </font>
    <font>
      <b/>
      <sz val="16"/>
      <color indexed="63"/>
      <name val="Angsana New"/>
      <family val="2"/>
    </font>
    <font>
      <b/>
      <sz val="16"/>
      <color indexed="52"/>
      <name val="Angsana New"/>
      <family val="2"/>
    </font>
    <font>
      <sz val="16"/>
      <color indexed="52"/>
      <name val="Angsana New"/>
      <family val="2"/>
    </font>
    <font>
      <b/>
      <sz val="16"/>
      <color indexed="9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8"/>
      <name val="TH SarabunPSK"/>
      <family val="2"/>
    </font>
    <font>
      <b/>
      <sz val="45"/>
      <name val="Tahoma"/>
      <family val="0"/>
    </font>
    <font>
      <b/>
      <sz val="54"/>
      <name val="Tahoma"/>
      <family val="0"/>
    </font>
    <font>
      <b/>
      <sz val="30"/>
      <name val="Tahoma"/>
      <family val="0"/>
    </font>
    <font>
      <b/>
      <sz val="25"/>
      <name val="Tahoma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9" fontId="4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4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0" xfId="40" applyFont="1" applyAlignment="1">
      <alignment horizontal="left"/>
      <protection/>
    </xf>
    <xf numFmtId="187" fontId="3" fillId="0" borderId="0" xfId="35" applyNumberFormat="1" applyFont="1" applyAlignment="1">
      <alignment/>
    </xf>
    <xf numFmtId="0" fontId="3" fillId="0" borderId="0" xfId="40" applyFont="1" applyAlignment="1">
      <alignment horizontal="right"/>
      <protection/>
    </xf>
    <xf numFmtId="0" fontId="3" fillId="0" borderId="0" xfId="40" applyFont="1" applyBorder="1" applyAlignment="1">
      <alignment/>
      <protection/>
    </xf>
    <xf numFmtId="0" fontId="3" fillId="0" borderId="10" xfId="40" applyFont="1" applyFill="1" applyBorder="1" applyAlignment="1">
      <alignment/>
      <protection/>
    </xf>
    <xf numFmtId="0" fontId="3" fillId="0" borderId="10" xfId="40" applyFont="1" applyBorder="1" applyAlignment="1">
      <alignment/>
      <protection/>
    </xf>
    <xf numFmtId="0" fontId="3" fillId="0" borderId="0" xfId="40" applyFont="1" applyFill="1" applyBorder="1" applyAlignment="1">
      <alignment/>
      <protection/>
    </xf>
    <xf numFmtId="0" fontId="3" fillId="0" borderId="11" xfId="40" applyFont="1" applyBorder="1" applyAlignment="1">
      <alignment horizontal="center"/>
      <protection/>
    </xf>
    <xf numFmtId="0" fontId="3" fillId="0" borderId="12" xfId="40" applyFont="1" applyBorder="1" applyAlignment="1">
      <alignment horizontal="center"/>
      <protection/>
    </xf>
    <xf numFmtId="0" fontId="3" fillId="0" borderId="13" xfId="40" applyFont="1" applyFill="1" applyBorder="1" applyAlignment="1">
      <alignment horizontal="center"/>
      <protection/>
    </xf>
    <xf numFmtId="187" fontId="3" fillId="0" borderId="11" xfId="35" applyNumberFormat="1" applyFont="1" applyBorder="1" applyAlignment="1">
      <alignment horizontal="center"/>
    </xf>
    <xf numFmtId="0" fontId="3" fillId="0" borderId="14" xfId="40" applyFont="1" applyBorder="1" applyAlignment="1">
      <alignment horizontal="center"/>
      <protection/>
    </xf>
    <xf numFmtId="0" fontId="3" fillId="0" borderId="14" xfId="40" applyFont="1" applyBorder="1">
      <alignment/>
      <protection/>
    </xf>
    <xf numFmtId="187" fontId="3" fillId="0" borderId="15" xfId="35" applyNumberFormat="1" applyFont="1" applyBorder="1" applyAlignment="1">
      <alignment/>
    </xf>
    <xf numFmtId="187" fontId="3" fillId="0" borderId="14" xfId="35" applyNumberFormat="1" applyFont="1" applyFill="1" applyBorder="1" applyAlignment="1">
      <alignment horizontal="center"/>
    </xf>
    <xf numFmtId="187" fontId="3" fillId="0" borderId="16" xfId="35" applyNumberFormat="1" applyFont="1" applyBorder="1" applyAlignment="1">
      <alignment/>
    </xf>
    <xf numFmtId="187" fontId="3" fillId="0" borderId="16" xfId="35" applyNumberFormat="1" applyFont="1" applyBorder="1" applyAlignment="1">
      <alignment horizontal="center"/>
    </xf>
    <xf numFmtId="187" fontId="3" fillId="0" borderId="14" xfId="35" applyNumberFormat="1" applyFont="1" applyBorder="1" applyAlignment="1">
      <alignment horizontal="center"/>
    </xf>
    <xf numFmtId="0" fontId="3" fillId="0" borderId="17" xfId="40" applyFont="1" applyBorder="1" applyAlignment="1">
      <alignment horizontal="center"/>
      <protection/>
    </xf>
    <xf numFmtId="0" fontId="3" fillId="0" borderId="17" xfId="40" applyFont="1" applyBorder="1">
      <alignment/>
      <protection/>
    </xf>
    <xf numFmtId="0" fontId="3" fillId="0" borderId="18" xfId="40" applyFont="1" applyBorder="1">
      <alignment/>
      <protection/>
    </xf>
    <xf numFmtId="0" fontId="3" fillId="0" borderId="19" xfId="40" applyFont="1" applyBorder="1">
      <alignment/>
      <protection/>
    </xf>
    <xf numFmtId="187" fontId="3" fillId="0" borderId="20" xfId="35" applyNumberFormat="1" applyFont="1" applyBorder="1" applyAlignment="1">
      <alignment/>
    </xf>
    <xf numFmtId="187" fontId="3" fillId="0" borderId="21" xfId="35" applyNumberFormat="1" applyFont="1" applyBorder="1" applyAlignment="1">
      <alignment/>
    </xf>
    <xf numFmtId="0" fontId="4" fillId="0" borderId="19" xfId="40" applyFont="1" applyBorder="1">
      <alignment/>
      <protection/>
    </xf>
    <xf numFmtId="0" fontId="3" fillId="0" borderId="19" xfId="40" applyFont="1" applyBorder="1" applyAlignment="1">
      <alignment horizontal="right"/>
      <protection/>
    </xf>
    <xf numFmtId="187" fontId="3" fillId="0" borderId="17" xfId="35" applyNumberFormat="1" applyFont="1" applyBorder="1" applyAlignment="1">
      <alignment/>
    </xf>
    <xf numFmtId="187" fontId="59" fillId="0" borderId="17" xfId="35" applyNumberFormat="1" applyFont="1" applyFill="1" applyBorder="1" applyAlignment="1">
      <alignment/>
    </xf>
    <xf numFmtId="187" fontId="3" fillId="0" borderId="17" xfId="35" applyNumberFormat="1" applyFont="1" applyFill="1" applyBorder="1" applyAlignment="1">
      <alignment/>
    </xf>
    <xf numFmtId="187" fontId="3" fillId="0" borderId="22" xfId="35" applyNumberFormat="1" applyFont="1" applyBorder="1" applyAlignment="1">
      <alignment/>
    </xf>
    <xf numFmtId="187" fontId="3" fillId="0" borderId="18" xfId="35" applyNumberFormat="1" applyFont="1" applyBorder="1" applyAlignment="1">
      <alignment/>
    </xf>
    <xf numFmtId="14" fontId="3" fillId="0" borderId="0" xfId="40" applyNumberFormat="1" applyFont="1">
      <alignment/>
      <protection/>
    </xf>
    <xf numFmtId="188" fontId="3" fillId="0" borderId="0" xfId="40" applyNumberFormat="1" applyFont="1">
      <alignment/>
      <protection/>
    </xf>
    <xf numFmtId="187" fontId="3" fillId="0" borderId="23" xfId="35" applyNumberFormat="1" applyFont="1" applyBorder="1" applyAlignment="1">
      <alignment/>
    </xf>
    <xf numFmtId="187" fontId="3" fillId="0" borderId="24" xfId="35" applyNumberFormat="1" applyFont="1" applyBorder="1" applyAlignment="1">
      <alignment/>
    </xf>
    <xf numFmtId="187" fontId="3" fillId="0" borderId="17" xfId="40" applyNumberFormat="1" applyFont="1" applyBorder="1">
      <alignment/>
      <protection/>
    </xf>
    <xf numFmtId="0" fontId="3" fillId="33" borderId="17" xfId="40" applyFont="1" applyFill="1" applyBorder="1">
      <alignment/>
      <protection/>
    </xf>
    <xf numFmtId="0" fontId="3" fillId="33" borderId="18" xfId="40" applyFont="1" applyFill="1" applyBorder="1">
      <alignment/>
      <protection/>
    </xf>
    <xf numFmtId="0" fontId="3" fillId="33" borderId="19" xfId="40" applyFont="1" applyFill="1" applyBorder="1">
      <alignment/>
      <protection/>
    </xf>
    <xf numFmtId="0" fontId="3" fillId="34" borderId="19" xfId="40" applyFont="1" applyFill="1" applyBorder="1" applyAlignment="1">
      <alignment horizontal="right"/>
      <protection/>
    </xf>
    <xf numFmtId="187" fontId="3" fillId="33" borderId="19" xfId="35" applyNumberFormat="1" applyFont="1" applyFill="1" applyBorder="1" applyAlignment="1">
      <alignment horizontal="right"/>
    </xf>
    <xf numFmtId="187" fontId="3" fillId="33" borderId="17" xfId="35" applyNumberFormat="1" applyFont="1" applyFill="1" applyBorder="1" applyAlignment="1">
      <alignment/>
    </xf>
    <xf numFmtId="187" fontId="59" fillId="33" borderId="17" xfId="35" applyNumberFormat="1" applyFont="1" applyFill="1" applyBorder="1" applyAlignment="1">
      <alignment/>
    </xf>
    <xf numFmtId="187" fontId="3" fillId="0" borderId="19" xfId="35" applyNumberFormat="1" applyFont="1" applyBorder="1" applyAlignment="1">
      <alignment horizontal="right"/>
    </xf>
    <xf numFmtId="187" fontId="60" fillId="0" borderId="17" xfId="35" applyNumberFormat="1" applyFont="1" applyFill="1" applyBorder="1" applyAlignment="1">
      <alignment/>
    </xf>
    <xf numFmtId="187" fontId="3" fillId="0" borderId="25" xfId="35" applyNumberFormat="1" applyFont="1" applyBorder="1" applyAlignment="1">
      <alignment/>
    </xf>
    <xf numFmtId="187" fontId="60" fillId="33" borderId="17" xfId="35" applyNumberFormat="1" applyFont="1" applyFill="1" applyBorder="1" applyAlignment="1">
      <alignment/>
    </xf>
    <xf numFmtId="0" fontId="3" fillId="0" borderId="26" xfId="40" applyFont="1" applyBorder="1">
      <alignment/>
      <protection/>
    </xf>
    <xf numFmtId="0" fontId="3" fillId="0" borderId="27" xfId="40" applyFont="1" applyBorder="1" applyAlignment="1">
      <alignment horizontal="right"/>
      <protection/>
    </xf>
    <xf numFmtId="0" fontId="3" fillId="0" borderId="27" xfId="40" applyFont="1" applyBorder="1">
      <alignment/>
      <protection/>
    </xf>
    <xf numFmtId="187" fontId="3" fillId="0" borderId="14" xfId="35" applyNumberFormat="1" applyFont="1" applyBorder="1" applyAlignment="1">
      <alignment/>
    </xf>
    <xf numFmtId="0" fontId="3" fillId="0" borderId="22" xfId="40" applyFont="1" applyBorder="1" applyAlignment="1">
      <alignment horizontal="center"/>
      <protection/>
    </xf>
    <xf numFmtId="0" fontId="3" fillId="0" borderId="22" xfId="40" applyFont="1" applyBorder="1">
      <alignment/>
      <protection/>
    </xf>
    <xf numFmtId="0" fontId="3" fillId="0" borderId="28" xfId="40" applyFont="1" applyBorder="1">
      <alignment/>
      <protection/>
    </xf>
    <xf numFmtId="0" fontId="3" fillId="0" borderId="29" xfId="40" applyFont="1" applyBorder="1">
      <alignment/>
      <protection/>
    </xf>
    <xf numFmtId="187" fontId="3" fillId="0" borderId="28" xfId="35" applyNumberFormat="1" applyFont="1" applyBorder="1" applyAlignment="1">
      <alignment/>
    </xf>
    <xf numFmtId="0" fontId="3" fillId="0" borderId="30" xfId="40" applyFont="1" applyBorder="1">
      <alignment/>
      <protection/>
    </xf>
    <xf numFmtId="187" fontId="3" fillId="0" borderId="14" xfId="35" applyNumberFormat="1" applyFont="1" applyFill="1" applyBorder="1" applyAlignment="1">
      <alignment/>
    </xf>
    <xf numFmtId="0" fontId="3" fillId="0" borderId="31" xfId="40" applyFont="1" applyBorder="1" applyAlignment="1">
      <alignment horizontal="center"/>
      <protection/>
    </xf>
    <xf numFmtId="0" fontId="3" fillId="0" borderId="31" xfId="40" applyFont="1" applyBorder="1">
      <alignment/>
      <protection/>
    </xf>
    <xf numFmtId="187" fontId="3" fillId="0" borderId="31" xfId="35" applyNumberFormat="1" applyFont="1" applyBorder="1" applyAlignment="1">
      <alignment/>
    </xf>
    <xf numFmtId="0" fontId="3" fillId="0" borderId="31" xfId="40" applyFont="1" applyBorder="1" applyAlignment="1">
      <alignment horizontal="right"/>
      <protection/>
    </xf>
    <xf numFmtId="187" fontId="3" fillId="0" borderId="31" xfId="35" applyNumberFormat="1" applyFont="1" applyFill="1" applyBorder="1" applyAlignment="1">
      <alignment/>
    </xf>
    <xf numFmtId="0" fontId="3" fillId="0" borderId="0" xfId="40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187" fontId="3" fillId="0" borderId="0" xfId="35" applyNumberFormat="1" applyFont="1" applyBorder="1" applyAlignment="1">
      <alignment/>
    </xf>
    <xf numFmtId="0" fontId="5" fillId="0" borderId="0" xfId="40" applyFont="1" applyBorder="1" applyAlignment="1">
      <alignment horizontal="left"/>
      <protection/>
    </xf>
    <xf numFmtId="0" fontId="3" fillId="0" borderId="0" xfId="40" applyFont="1" applyBorder="1" applyAlignment="1">
      <alignment horizontal="right"/>
      <protection/>
    </xf>
    <xf numFmtId="187" fontId="3" fillId="0" borderId="0" xfId="35" applyNumberFormat="1" applyFont="1" applyFill="1" applyBorder="1" applyAlignment="1">
      <alignment/>
    </xf>
    <xf numFmtId="187" fontId="6" fillId="0" borderId="0" xfId="40" applyNumberFormat="1" applyFont="1" applyBorder="1">
      <alignment/>
      <protection/>
    </xf>
    <xf numFmtId="0" fontId="3" fillId="0" borderId="24" xfId="40" applyFont="1" applyBorder="1" applyAlignment="1">
      <alignment horizontal="center"/>
      <protection/>
    </xf>
    <xf numFmtId="0" fontId="3" fillId="0" borderId="24" xfId="40" applyFont="1" applyBorder="1">
      <alignment/>
      <protection/>
    </xf>
    <xf numFmtId="0" fontId="3" fillId="0" borderId="21" xfId="40" applyFont="1" applyBorder="1">
      <alignment/>
      <protection/>
    </xf>
    <xf numFmtId="0" fontId="3" fillId="0" borderId="32" xfId="40" applyFont="1" applyBorder="1">
      <alignment/>
      <protection/>
    </xf>
    <xf numFmtId="0" fontId="4" fillId="0" borderId="32" xfId="40" applyFont="1" applyBorder="1">
      <alignment/>
      <protection/>
    </xf>
    <xf numFmtId="0" fontId="3" fillId="0" borderId="32" xfId="40" applyFont="1" applyBorder="1" applyAlignment="1">
      <alignment horizontal="right"/>
      <protection/>
    </xf>
    <xf numFmtId="187" fontId="3" fillId="0" borderId="24" xfId="35" applyNumberFormat="1" applyFont="1" applyFill="1" applyBorder="1" applyAlignment="1">
      <alignment/>
    </xf>
    <xf numFmtId="0" fontId="3" fillId="0" borderId="32" xfId="40" applyFont="1" applyFill="1" applyBorder="1">
      <alignment/>
      <protection/>
    </xf>
    <xf numFmtId="0" fontId="3" fillId="33" borderId="24" xfId="40" applyFont="1" applyFill="1" applyBorder="1">
      <alignment/>
      <protection/>
    </xf>
    <xf numFmtId="0" fontId="3" fillId="0" borderId="19" xfId="40" applyFont="1" applyFill="1" applyBorder="1">
      <alignment/>
      <protection/>
    </xf>
    <xf numFmtId="0" fontId="3" fillId="0" borderId="29" xfId="40" applyFont="1" applyBorder="1" applyAlignment="1">
      <alignment horizontal="right"/>
      <protection/>
    </xf>
    <xf numFmtId="187" fontId="6" fillId="0" borderId="22" xfId="40" applyNumberFormat="1" applyFont="1" applyBorder="1">
      <alignment/>
      <protection/>
    </xf>
    <xf numFmtId="0" fontId="3" fillId="0" borderId="16" xfId="40" applyFont="1" applyBorder="1">
      <alignment/>
      <protection/>
    </xf>
    <xf numFmtId="187" fontId="3" fillId="0" borderId="22" xfId="35" applyNumberFormat="1" applyFont="1" applyFill="1" applyBorder="1" applyAlignment="1">
      <alignment/>
    </xf>
    <xf numFmtId="0" fontId="3" fillId="0" borderId="20" xfId="40" applyFont="1" applyBorder="1">
      <alignment/>
      <protection/>
    </xf>
    <xf numFmtId="0" fontId="3" fillId="0" borderId="33" xfId="40" applyFont="1" applyBorder="1">
      <alignment/>
      <protection/>
    </xf>
    <xf numFmtId="0" fontId="3" fillId="34" borderId="34" xfId="40" applyFont="1" applyFill="1" applyBorder="1">
      <alignment/>
      <protection/>
    </xf>
    <xf numFmtId="187" fontId="3" fillId="34" borderId="20" xfId="35" applyNumberFormat="1" applyFont="1" applyFill="1" applyBorder="1" applyAlignment="1">
      <alignment/>
    </xf>
    <xf numFmtId="187" fontId="3" fillId="34" borderId="33" xfId="35" applyNumberFormat="1" applyFont="1" applyFill="1" applyBorder="1" applyAlignment="1">
      <alignment/>
    </xf>
    <xf numFmtId="0" fontId="4" fillId="0" borderId="34" xfId="40" applyFont="1" applyBorder="1">
      <alignment/>
      <protection/>
    </xf>
    <xf numFmtId="0" fontId="3" fillId="0" borderId="34" xfId="40" applyFont="1" applyBorder="1">
      <alignment/>
      <protection/>
    </xf>
    <xf numFmtId="0" fontId="3" fillId="0" borderId="34" xfId="40" applyFont="1" applyBorder="1" applyAlignment="1">
      <alignment horizontal="right"/>
      <protection/>
    </xf>
    <xf numFmtId="187" fontId="3" fillId="0" borderId="20" xfId="35" applyNumberFormat="1" applyFont="1" applyFill="1" applyBorder="1" applyAlignment="1">
      <alignment/>
    </xf>
    <xf numFmtId="0" fontId="3" fillId="34" borderId="19" xfId="40" applyFont="1" applyFill="1" applyBorder="1">
      <alignment/>
      <protection/>
    </xf>
    <xf numFmtId="187" fontId="3" fillId="34" borderId="17" xfId="35" applyNumberFormat="1" applyFont="1" applyFill="1" applyBorder="1" applyAlignment="1">
      <alignment/>
    </xf>
    <xf numFmtId="187" fontId="3" fillId="34" borderId="18" xfId="35" applyNumberFormat="1" applyFont="1" applyFill="1" applyBorder="1" applyAlignment="1">
      <alignment/>
    </xf>
    <xf numFmtId="187" fontId="3" fillId="34" borderId="22" xfId="35" applyNumberFormat="1" applyFont="1" applyFill="1" applyBorder="1" applyAlignment="1">
      <alignment/>
    </xf>
    <xf numFmtId="187" fontId="3" fillId="34" borderId="23" xfId="35" applyNumberFormat="1" applyFont="1" applyFill="1" applyBorder="1" applyAlignment="1">
      <alignment/>
    </xf>
    <xf numFmtId="187" fontId="6" fillId="0" borderId="17" xfId="35" applyNumberFormat="1" applyFont="1" applyBorder="1" applyAlignment="1">
      <alignment/>
    </xf>
    <xf numFmtId="0" fontId="6" fillId="0" borderId="17" xfId="40" applyFont="1" applyBorder="1">
      <alignment/>
      <protection/>
    </xf>
    <xf numFmtId="0" fontId="3" fillId="0" borderId="19" xfId="40" applyFont="1" applyFill="1" applyBorder="1" applyAlignment="1">
      <alignment horizontal="right"/>
      <protection/>
    </xf>
    <xf numFmtId="0" fontId="3" fillId="0" borderId="17" xfId="40" applyFont="1" applyFill="1" applyBorder="1">
      <alignment/>
      <protection/>
    </xf>
    <xf numFmtId="0" fontId="7" fillId="0" borderId="17" xfId="40" applyFont="1" applyBorder="1">
      <alignment/>
      <protection/>
    </xf>
    <xf numFmtId="187" fontId="3" fillId="33" borderId="0" xfId="35" applyNumberFormat="1" applyFont="1" applyFill="1" applyBorder="1" applyAlignment="1">
      <alignment/>
    </xf>
    <xf numFmtId="187" fontId="3" fillId="0" borderId="0" xfId="40" applyNumberFormat="1" applyFont="1" applyBorder="1">
      <alignment/>
      <protection/>
    </xf>
    <xf numFmtId="0" fontId="3" fillId="0" borderId="21" xfId="40" applyFont="1" applyFill="1" applyBorder="1">
      <alignment/>
      <protection/>
    </xf>
    <xf numFmtId="187" fontId="3" fillId="0" borderId="21" xfId="35" applyNumberFormat="1" applyFont="1" applyFill="1" applyBorder="1" applyAlignment="1">
      <alignment/>
    </xf>
    <xf numFmtId="0" fontId="3" fillId="0" borderId="18" xfId="40" applyFont="1" applyFill="1" applyBorder="1">
      <alignment/>
      <protection/>
    </xf>
    <xf numFmtId="187" fontId="3" fillId="0" borderId="18" xfId="35" applyNumberFormat="1" applyFont="1" applyFill="1" applyBorder="1" applyAlignment="1">
      <alignment/>
    </xf>
    <xf numFmtId="187" fontId="3" fillId="0" borderId="23" xfId="35" applyNumberFormat="1" applyFont="1" applyFill="1" applyBorder="1" applyAlignment="1">
      <alignment/>
    </xf>
    <xf numFmtId="0" fontId="3" fillId="33" borderId="21" xfId="40" applyFont="1" applyFill="1" applyBorder="1">
      <alignment/>
      <protection/>
    </xf>
    <xf numFmtId="0" fontId="3" fillId="33" borderId="32" xfId="40" applyFont="1" applyFill="1" applyBorder="1">
      <alignment/>
      <protection/>
    </xf>
    <xf numFmtId="0" fontId="3" fillId="33" borderId="32" xfId="40" applyFont="1" applyFill="1" applyBorder="1" applyAlignment="1">
      <alignment horizontal="right"/>
      <protection/>
    </xf>
    <xf numFmtId="187" fontId="3" fillId="33" borderId="24" xfId="35" applyNumberFormat="1" applyFont="1" applyFill="1" applyBorder="1" applyAlignment="1">
      <alignment/>
    </xf>
    <xf numFmtId="0" fontId="3" fillId="0" borderId="19" xfId="40" applyFont="1" applyBorder="1" applyAlignment="1">
      <alignment horizontal="left"/>
      <protection/>
    </xf>
    <xf numFmtId="187" fontId="3" fillId="0" borderId="19" xfId="35" applyNumberFormat="1" applyFont="1" applyFill="1" applyBorder="1" applyAlignment="1">
      <alignment/>
    </xf>
    <xf numFmtId="187" fontId="3" fillId="0" borderId="0" xfId="40" applyNumberFormat="1" applyFont="1">
      <alignment/>
      <protection/>
    </xf>
    <xf numFmtId="0" fontId="3" fillId="0" borderId="25" xfId="40" applyFont="1" applyBorder="1" applyAlignment="1">
      <alignment horizontal="center"/>
      <protection/>
    </xf>
    <xf numFmtId="187" fontId="6" fillId="0" borderId="25" xfId="40" applyNumberFormat="1" applyFont="1" applyBorder="1">
      <alignment/>
      <protection/>
    </xf>
    <xf numFmtId="0" fontId="3" fillId="0" borderId="25" xfId="40" applyFont="1" applyBorder="1">
      <alignment/>
      <protection/>
    </xf>
    <xf numFmtId="0" fontId="3" fillId="0" borderId="35" xfId="40" applyFont="1" applyBorder="1">
      <alignment/>
      <protection/>
    </xf>
    <xf numFmtId="187" fontId="3" fillId="0" borderId="26" xfId="35" applyNumberFormat="1" applyFont="1" applyBorder="1" applyAlignment="1">
      <alignment/>
    </xf>
    <xf numFmtId="187" fontId="3" fillId="0" borderId="25" xfId="35" applyNumberFormat="1" applyFont="1" applyFill="1" applyBorder="1" applyAlignment="1">
      <alignment/>
    </xf>
    <xf numFmtId="0" fontId="3" fillId="0" borderId="36" xfId="40" applyFont="1" applyBorder="1" applyAlignment="1">
      <alignment horizontal="right"/>
      <protection/>
    </xf>
    <xf numFmtId="0" fontId="3" fillId="0" borderId="36" xfId="40" applyFont="1" applyBorder="1">
      <alignment/>
      <protection/>
    </xf>
    <xf numFmtId="0" fontId="3" fillId="0" borderId="35" xfId="40" applyFont="1" applyBorder="1" applyAlignment="1">
      <alignment horizontal="right"/>
      <protection/>
    </xf>
    <xf numFmtId="0" fontId="3" fillId="0" borderId="15" xfId="40" applyFont="1" applyBorder="1">
      <alignment/>
      <protection/>
    </xf>
    <xf numFmtId="0" fontId="3" fillId="0" borderId="17" xfId="40" applyFont="1" applyBorder="1" applyAlignment="1">
      <alignment horizontal="right"/>
      <protection/>
    </xf>
    <xf numFmtId="187" fontId="6" fillId="0" borderId="17" xfId="40" applyNumberFormat="1" applyFont="1" applyBorder="1">
      <alignment/>
      <protection/>
    </xf>
    <xf numFmtId="0" fontId="3" fillId="0" borderId="22" xfId="40" applyFont="1" applyBorder="1" applyAlignment="1">
      <alignment horizontal="right"/>
      <protection/>
    </xf>
    <xf numFmtId="3" fontId="3" fillId="0" borderId="19" xfId="40" applyNumberFormat="1" applyFont="1" applyBorder="1" applyAlignment="1">
      <alignment horizontal="left"/>
      <protection/>
    </xf>
    <xf numFmtId="0" fontId="3" fillId="0" borderId="22" xfId="40" applyFont="1" applyFill="1" applyBorder="1" applyAlignment="1">
      <alignment horizontal="center"/>
      <protection/>
    </xf>
    <xf numFmtId="187" fontId="6" fillId="0" borderId="22" xfId="40" applyNumberFormat="1" applyFont="1" applyFill="1" applyBorder="1">
      <alignment/>
      <protection/>
    </xf>
    <xf numFmtId="0" fontId="3" fillId="0" borderId="22" xfId="40" applyFont="1" applyFill="1" applyBorder="1">
      <alignment/>
      <protection/>
    </xf>
    <xf numFmtId="0" fontId="3" fillId="0" borderId="28" xfId="40" applyFont="1" applyFill="1" applyBorder="1">
      <alignment/>
      <protection/>
    </xf>
    <xf numFmtId="0" fontId="3" fillId="0" borderId="29" xfId="40" applyFont="1" applyFill="1" applyBorder="1">
      <alignment/>
      <protection/>
    </xf>
    <xf numFmtId="187" fontId="3" fillId="0" borderId="28" xfId="35" applyNumberFormat="1" applyFont="1" applyFill="1" applyBorder="1" applyAlignment="1">
      <alignment/>
    </xf>
    <xf numFmtId="0" fontId="3" fillId="0" borderId="15" xfId="40" applyFont="1" applyFill="1" applyBorder="1">
      <alignment/>
      <protection/>
    </xf>
    <xf numFmtId="0" fontId="3" fillId="0" borderId="36" xfId="40" applyFont="1" applyFill="1" applyBorder="1" applyAlignment="1">
      <alignment horizontal="right"/>
      <protection/>
    </xf>
    <xf numFmtId="187" fontId="3" fillId="0" borderId="15" xfId="35" applyNumberFormat="1" applyFont="1" applyFill="1" applyBorder="1" applyAlignment="1">
      <alignment/>
    </xf>
    <xf numFmtId="0" fontId="3" fillId="0" borderId="0" xfId="40" applyFont="1" applyFill="1">
      <alignment/>
      <protection/>
    </xf>
    <xf numFmtId="0" fontId="3" fillId="0" borderId="20" xfId="40" applyFont="1" applyBorder="1" applyAlignment="1">
      <alignment horizontal="center"/>
      <protection/>
    </xf>
    <xf numFmtId="187" fontId="3" fillId="0" borderId="33" xfId="35" applyNumberFormat="1" applyFont="1" applyBorder="1" applyAlignment="1">
      <alignment/>
    </xf>
    <xf numFmtId="0" fontId="3" fillId="33" borderId="25" xfId="40" applyFont="1" applyFill="1" applyBorder="1">
      <alignment/>
      <protection/>
    </xf>
    <xf numFmtId="0" fontId="3" fillId="33" borderId="22" xfId="40" applyFont="1" applyFill="1" applyBorder="1">
      <alignment/>
      <protection/>
    </xf>
    <xf numFmtId="43" fontId="3" fillId="0" borderId="17" xfId="35" applyNumberFormat="1" applyFont="1" applyBorder="1" applyAlignment="1">
      <alignment/>
    </xf>
    <xf numFmtId="43" fontId="3" fillId="0" borderId="18" xfId="35" applyNumberFormat="1" applyFont="1" applyBorder="1" applyAlignment="1">
      <alignment/>
    </xf>
    <xf numFmtId="43" fontId="3" fillId="0" borderId="22" xfId="35" applyNumberFormat="1" applyFont="1" applyBorder="1" applyAlignment="1">
      <alignment/>
    </xf>
    <xf numFmtId="43" fontId="3" fillId="0" borderId="24" xfId="35" applyNumberFormat="1" applyFont="1" applyBorder="1" applyAlignment="1">
      <alignment/>
    </xf>
    <xf numFmtId="43" fontId="3" fillId="0" borderId="21" xfId="35" applyNumberFormat="1" applyFont="1" applyBorder="1" applyAlignment="1">
      <alignment/>
    </xf>
    <xf numFmtId="43" fontId="3" fillId="0" borderId="19" xfId="40" applyNumberFormat="1" applyFont="1" applyBorder="1" applyAlignment="1">
      <alignment/>
      <protection/>
    </xf>
    <xf numFmtId="187" fontId="3" fillId="0" borderId="37" xfId="35" applyNumberFormat="1" applyFont="1" applyBorder="1" applyAlignment="1">
      <alignment/>
    </xf>
    <xf numFmtId="187" fontId="3" fillId="0" borderId="22" xfId="40" applyNumberFormat="1" applyFont="1" applyBorder="1">
      <alignment/>
      <protection/>
    </xf>
    <xf numFmtId="0" fontId="3" fillId="33" borderId="17" xfId="40" applyFont="1" applyFill="1" applyBorder="1" applyAlignment="1">
      <alignment horizontal="center"/>
      <protection/>
    </xf>
    <xf numFmtId="0" fontId="3" fillId="33" borderId="0" xfId="40" applyFont="1" applyFill="1" applyBorder="1">
      <alignment/>
      <protection/>
    </xf>
    <xf numFmtId="0" fontId="3" fillId="33" borderId="24" xfId="40" applyFont="1" applyFill="1" applyBorder="1" applyAlignment="1">
      <alignment horizontal="center"/>
      <protection/>
    </xf>
    <xf numFmtId="187" fontId="3" fillId="33" borderId="21" xfId="35" applyNumberFormat="1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1" fillId="33" borderId="32" xfId="0" applyFont="1" applyFill="1" applyBorder="1" applyAlignment="1">
      <alignment horizontal="right"/>
    </xf>
    <xf numFmtId="187" fontId="61" fillId="33" borderId="24" xfId="35" applyNumberFormat="1" applyFont="1" applyFill="1" applyBorder="1" applyAlignment="1">
      <alignment/>
    </xf>
    <xf numFmtId="187" fontId="6" fillId="33" borderId="24" xfId="35" applyNumberFormat="1" applyFont="1" applyFill="1" applyBorder="1" applyAlignment="1">
      <alignment/>
    </xf>
    <xf numFmtId="0" fontId="3" fillId="33" borderId="0" xfId="40" applyFont="1" applyFill="1">
      <alignment/>
      <protection/>
    </xf>
    <xf numFmtId="0" fontId="6" fillId="33" borderId="0" xfId="40" applyFont="1" applyFill="1">
      <alignment/>
      <protection/>
    </xf>
    <xf numFmtId="0" fontId="3" fillId="0" borderId="37" xfId="40" applyFont="1" applyBorder="1" applyAlignment="1">
      <alignment horizontal="center"/>
      <protection/>
    </xf>
    <xf numFmtId="187" fontId="3" fillId="0" borderId="37" xfId="40" applyNumberFormat="1" applyFont="1" applyBorder="1">
      <alignment/>
      <protection/>
    </xf>
    <xf numFmtId="0" fontId="3" fillId="0" borderId="37" xfId="40" applyFont="1" applyBorder="1">
      <alignment/>
      <protection/>
    </xf>
    <xf numFmtId="0" fontId="3" fillId="0" borderId="38" xfId="40" applyFont="1" applyBorder="1">
      <alignment/>
      <protection/>
    </xf>
    <xf numFmtId="0" fontId="3" fillId="0" borderId="39" xfId="40" applyFont="1" applyBorder="1">
      <alignment/>
      <protection/>
    </xf>
    <xf numFmtId="187" fontId="3" fillId="0" borderId="38" xfId="35" applyNumberFormat="1" applyFont="1" applyBorder="1" applyAlignment="1">
      <alignment/>
    </xf>
    <xf numFmtId="0" fontId="3" fillId="33" borderId="39" xfId="40" applyFont="1" applyFill="1" applyBorder="1">
      <alignment/>
      <protection/>
    </xf>
    <xf numFmtId="0" fontId="3" fillId="33" borderId="39" xfId="40" applyFont="1" applyFill="1" applyBorder="1" applyAlignment="1">
      <alignment horizontal="right"/>
      <protection/>
    </xf>
    <xf numFmtId="187" fontId="3" fillId="33" borderId="37" xfId="35" applyNumberFormat="1" applyFont="1" applyFill="1" applyBorder="1" applyAlignment="1">
      <alignment/>
    </xf>
    <xf numFmtId="0" fontId="3" fillId="33" borderId="28" xfId="40" applyFont="1" applyFill="1" applyBorder="1">
      <alignment/>
      <protection/>
    </xf>
    <xf numFmtId="0" fontId="3" fillId="33" borderId="15" xfId="40" applyFont="1" applyFill="1" applyBorder="1">
      <alignment/>
      <protection/>
    </xf>
    <xf numFmtId="0" fontId="3" fillId="34" borderId="36" xfId="40" applyFont="1" applyFill="1" applyBorder="1" applyAlignment="1">
      <alignment horizontal="right"/>
      <protection/>
    </xf>
    <xf numFmtId="187" fontId="3" fillId="33" borderId="15" xfId="35" applyNumberFormat="1" applyFont="1" applyFill="1" applyBorder="1" applyAlignment="1">
      <alignment/>
    </xf>
    <xf numFmtId="0" fontId="3" fillId="33" borderId="25" xfId="40" applyFont="1" applyFill="1" applyBorder="1" applyAlignment="1">
      <alignment horizontal="center"/>
      <protection/>
    </xf>
    <xf numFmtId="0" fontId="3" fillId="33" borderId="26" xfId="40" applyFont="1" applyFill="1" applyBorder="1">
      <alignment/>
      <protection/>
    </xf>
    <xf numFmtId="0" fontId="3" fillId="33" borderId="35" xfId="40" applyFont="1" applyFill="1" applyBorder="1">
      <alignment/>
      <protection/>
    </xf>
    <xf numFmtId="187" fontId="3" fillId="33" borderId="25" xfId="35" applyNumberFormat="1" applyFont="1" applyFill="1" applyBorder="1" applyAlignment="1">
      <alignment/>
    </xf>
    <xf numFmtId="187" fontId="3" fillId="33" borderId="38" xfId="35" applyNumberFormat="1" applyFont="1" applyFill="1" applyBorder="1" applyAlignment="1">
      <alignment/>
    </xf>
    <xf numFmtId="187" fontId="3" fillId="34" borderId="26" xfId="35" applyNumberFormat="1" applyFont="1" applyFill="1" applyBorder="1" applyAlignment="1">
      <alignment/>
    </xf>
    <xf numFmtId="0" fontId="3" fillId="34" borderId="0" xfId="40" applyFont="1" applyFill="1" applyBorder="1" applyAlignment="1">
      <alignment horizontal="right"/>
      <protection/>
    </xf>
    <xf numFmtId="187" fontId="6" fillId="0" borderId="14" xfId="40" applyNumberFormat="1" applyFont="1" applyBorder="1">
      <alignment/>
      <protection/>
    </xf>
    <xf numFmtId="0" fontId="4" fillId="33" borderId="19" xfId="40" applyFont="1" applyFill="1" applyBorder="1">
      <alignment/>
      <protection/>
    </xf>
    <xf numFmtId="0" fontId="3" fillId="0" borderId="17" xfId="40" applyFont="1" applyFill="1" applyBorder="1" applyAlignment="1">
      <alignment horizontal="center"/>
      <protection/>
    </xf>
    <xf numFmtId="3" fontId="3" fillId="0" borderId="17" xfId="40" applyNumberFormat="1" applyFont="1" applyBorder="1">
      <alignment/>
      <protection/>
    </xf>
    <xf numFmtId="3" fontId="3" fillId="0" borderId="19" xfId="40" applyNumberFormat="1" applyFont="1" applyBorder="1">
      <alignment/>
      <protection/>
    </xf>
    <xf numFmtId="0" fontId="8" fillId="0" borderId="21" xfId="0" applyFont="1" applyBorder="1" applyAlignment="1">
      <alignment/>
    </xf>
    <xf numFmtId="0" fontId="8" fillId="33" borderId="32" xfId="0" applyFont="1" applyFill="1" applyBorder="1" applyAlignment="1">
      <alignment/>
    </xf>
    <xf numFmtId="187" fontId="8" fillId="33" borderId="24" xfId="35" applyNumberFormat="1" applyFont="1" applyFill="1" applyBorder="1" applyAlignment="1">
      <alignment/>
    </xf>
    <xf numFmtId="187" fontId="3" fillId="0" borderId="0" xfId="35" applyNumberFormat="1" applyFont="1" applyFill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87" fontId="8" fillId="0" borderId="17" xfId="35" applyNumberFormat="1" applyFont="1" applyBorder="1" applyAlignment="1">
      <alignment/>
    </xf>
    <xf numFmtId="187" fontId="8" fillId="0" borderId="22" xfId="35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0" fontId="4" fillId="0" borderId="19" xfId="40" applyFont="1" applyFill="1" applyBorder="1">
      <alignment/>
      <protection/>
    </xf>
    <xf numFmtId="187" fontId="3" fillId="0" borderId="26" xfId="35" applyNumberFormat="1" applyFont="1" applyFill="1" applyBorder="1" applyAlignment="1">
      <alignment/>
    </xf>
    <xf numFmtId="0" fontId="4" fillId="0" borderId="35" xfId="40" applyFont="1" applyBorder="1" applyAlignment="1">
      <alignment horizontal="left"/>
      <protection/>
    </xf>
    <xf numFmtId="0" fontId="3" fillId="0" borderId="34" xfId="40" applyFont="1" applyBorder="1" applyAlignment="1">
      <alignment horizontal="left"/>
      <protection/>
    </xf>
    <xf numFmtId="187" fontId="3" fillId="0" borderId="24" xfId="35" applyNumberFormat="1" applyFont="1" applyFill="1" applyBorder="1" applyAlignment="1">
      <alignment horizontal="right"/>
    </xf>
    <xf numFmtId="187" fontId="3" fillId="0" borderId="21" xfId="35" applyNumberFormat="1" applyFont="1" applyFill="1" applyBorder="1" applyAlignment="1">
      <alignment horizontal="right"/>
    </xf>
    <xf numFmtId="0" fontId="3" fillId="0" borderId="40" xfId="40" applyFont="1" applyBorder="1">
      <alignment/>
      <protection/>
    </xf>
    <xf numFmtId="0" fontId="3" fillId="0" borderId="41" xfId="40" applyFont="1" applyBorder="1" applyAlignment="1">
      <alignment horizontal="center"/>
      <protection/>
    </xf>
    <xf numFmtId="0" fontId="3" fillId="0" borderId="41" xfId="40" applyFont="1" applyBorder="1">
      <alignment/>
      <protection/>
    </xf>
    <xf numFmtId="0" fontId="3" fillId="0" borderId="42" xfId="40" applyFont="1" applyBorder="1">
      <alignment/>
      <protection/>
    </xf>
    <xf numFmtId="0" fontId="3" fillId="0" borderId="43" xfId="40" applyFont="1" applyBorder="1">
      <alignment/>
      <protection/>
    </xf>
    <xf numFmtId="187" fontId="3" fillId="0" borderId="41" xfId="35" applyNumberFormat="1" applyFont="1" applyBorder="1" applyAlignment="1">
      <alignment/>
    </xf>
    <xf numFmtId="187" fontId="3" fillId="0" borderId="42" xfId="35" applyNumberFormat="1" applyFont="1" applyBorder="1" applyAlignment="1">
      <alignment/>
    </xf>
    <xf numFmtId="0" fontId="4" fillId="0" borderId="43" xfId="40" applyFont="1" applyBorder="1">
      <alignment/>
      <protection/>
    </xf>
    <xf numFmtId="0" fontId="3" fillId="0" borderId="43" xfId="40" applyFont="1" applyBorder="1" applyAlignment="1">
      <alignment horizontal="right"/>
      <protection/>
    </xf>
    <xf numFmtId="187" fontId="3" fillId="0" borderId="41" xfId="35" applyNumberFormat="1" applyFont="1" applyFill="1" applyBorder="1" applyAlignment="1">
      <alignment/>
    </xf>
    <xf numFmtId="187" fontId="3" fillId="0" borderId="44" xfId="35" applyNumberFormat="1" applyFont="1" applyFill="1" applyBorder="1" applyAlignment="1">
      <alignment/>
    </xf>
    <xf numFmtId="0" fontId="3" fillId="0" borderId="45" xfId="40" applyFont="1" applyBorder="1">
      <alignment/>
      <protection/>
    </xf>
    <xf numFmtId="43" fontId="3" fillId="0" borderId="29" xfId="35" applyNumberFormat="1" applyFont="1" applyBorder="1" applyAlignment="1">
      <alignment/>
    </xf>
    <xf numFmtId="0" fontId="9" fillId="0" borderId="19" xfId="40" applyFont="1" applyBorder="1">
      <alignment/>
      <protection/>
    </xf>
    <xf numFmtId="189" fontId="3" fillId="0" borderId="18" xfId="35" applyNumberFormat="1" applyFont="1" applyFill="1" applyBorder="1" applyAlignment="1">
      <alignment/>
    </xf>
    <xf numFmtId="187" fontId="3" fillId="0" borderId="18" xfId="35" applyNumberFormat="1" applyFont="1" applyFill="1" applyBorder="1" applyAlignment="1">
      <alignment horizontal="right"/>
    </xf>
    <xf numFmtId="187" fontId="3" fillId="0" borderId="17" xfId="35" applyNumberFormat="1" applyFont="1" applyBorder="1" applyAlignment="1">
      <alignment horizontal="right"/>
    </xf>
    <xf numFmtId="0" fontId="3" fillId="35" borderId="35" xfId="40" applyFont="1" applyFill="1" applyBorder="1" applyAlignment="1">
      <alignment horizontal="right"/>
      <protection/>
    </xf>
    <xf numFmtId="187" fontId="3" fillId="35" borderId="25" xfId="35" applyNumberFormat="1" applyFont="1" applyFill="1" applyBorder="1" applyAlignment="1">
      <alignment/>
    </xf>
    <xf numFmtId="0" fontId="3" fillId="34" borderId="35" xfId="40" applyFont="1" applyFill="1" applyBorder="1" applyAlignment="1">
      <alignment horizontal="right"/>
      <protection/>
    </xf>
    <xf numFmtId="0" fontId="10" fillId="0" borderId="0" xfId="40" applyFont="1">
      <alignment/>
      <protection/>
    </xf>
    <xf numFmtId="0" fontId="3" fillId="35" borderId="19" xfId="40" applyFont="1" applyFill="1" applyBorder="1" applyAlignment="1">
      <alignment horizontal="right"/>
      <protection/>
    </xf>
    <xf numFmtId="187" fontId="3" fillId="35" borderId="24" xfId="35" applyNumberFormat="1" applyFont="1" applyFill="1" applyBorder="1" applyAlignment="1">
      <alignment/>
    </xf>
    <xf numFmtId="187" fontId="6" fillId="0" borderId="18" xfId="35" applyNumberFormat="1" applyFont="1" applyBorder="1" applyAlignment="1">
      <alignment/>
    </xf>
    <xf numFmtId="187" fontId="6" fillId="0" borderId="28" xfId="35" applyNumberFormat="1" applyFont="1" applyBorder="1" applyAlignment="1">
      <alignment/>
    </xf>
    <xf numFmtId="0" fontId="3" fillId="0" borderId="0" xfId="40" applyFont="1" applyAlignment="1">
      <alignment horizontal="center"/>
      <protection/>
    </xf>
    <xf numFmtId="0" fontId="8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87" fontId="8" fillId="0" borderId="17" xfId="33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187" fontId="8" fillId="0" borderId="22" xfId="33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187" fontId="3" fillId="0" borderId="15" xfId="33" applyNumberFormat="1" applyFont="1" applyFill="1" applyBorder="1" applyAlignment="1">
      <alignment/>
    </xf>
    <xf numFmtId="187" fontId="3" fillId="0" borderId="23" xfId="33" applyNumberFormat="1" applyFont="1" applyFill="1" applyBorder="1" applyAlignment="1">
      <alignment/>
    </xf>
    <xf numFmtId="0" fontId="3" fillId="33" borderId="22" xfId="40" applyFont="1" applyFill="1" applyBorder="1" applyAlignment="1">
      <alignment horizontal="center"/>
      <protection/>
    </xf>
    <xf numFmtId="187" fontId="6" fillId="33" borderId="22" xfId="40" applyNumberFormat="1" applyFont="1" applyFill="1" applyBorder="1">
      <alignment/>
      <protection/>
    </xf>
    <xf numFmtId="0" fontId="3" fillId="33" borderId="29" xfId="40" applyFont="1" applyFill="1" applyBorder="1">
      <alignment/>
      <protection/>
    </xf>
    <xf numFmtId="187" fontId="3" fillId="33" borderId="28" xfId="35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187" fontId="3" fillId="0" borderId="14" xfId="33" applyNumberFormat="1" applyFont="1" applyFill="1" applyBorder="1" applyAlignment="1">
      <alignment/>
    </xf>
    <xf numFmtId="187" fontId="8" fillId="0" borderId="17" xfId="35" applyNumberFormat="1" applyFont="1" applyFill="1" applyBorder="1" applyAlignment="1">
      <alignment/>
    </xf>
    <xf numFmtId="187" fontId="8" fillId="0" borderId="22" xfId="35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5" xfId="0" applyFont="1" applyFill="1" applyBorder="1" applyAlignment="1">
      <alignment horizontal="right"/>
    </xf>
    <xf numFmtId="187" fontId="8" fillId="0" borderId="25" xfId="35" applyNumberFormat="1" applyFont="1" applyFill="1" applyBorder="1" applyAlignment="1">
      <alignment/>
    </xf>
    <xf numFmtId="0" fontId="8" fillId="0" borderId="35" xfId="0" applyFont="1" applyFill="1" applyBorder="1" applyAlignment="1">
      <alignment wrapText="1"/>
    </xf>
    <xf numFmtId="0" fontId="3" fillId="0" borderId="30" xfId="40" applyFont="1" applyBorder="1" applyAlignment="1">
      <alignment horizontal="center"/>
      <protection/>
    </xf>
    <xf numFmtId="0" fontId="3" fillId="0" borderId="36" xfId="40" applyFont="1" applyBorder="1" applyAlignment="1">
      <alignment horizontal="center"/>
      <protection/>
    </xf>
    <xf numFmtId="0" fontId="3" fillId="0" borderId="16" xfId="40" applyFont="1" applyBorder="1" applyAlignment="1">
      <alignment horizontal="center"/>
      <protection/>
    </xf>
    <xf numFmtId="0" fontId="3" fillId="0" borderId="27" xfId="40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3" fillId="0" borderId="46" xfId="40" applyFont="1" applyBorder="1" applyAlignment="1">
      <alignment horizontal="center"/>
      <protection/>
    </xf>
    <xf numFmtId="0" fontId="3" fillId="0" borderId="12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/>
      <protection/>
    </xf>
    <xf numFmtId="0" fontId="35" fillId="0" borderId="0" xfId="40" applyFont="1" applyBorder="1" applyAlignment="1">
      <alignment horizontal="left"/>
      <protection/>
    </xf>
    <xf numFmtId="0" fontId="3" fillId="0" borderId="13" xfId="40" applyFont="1" applyFill="1" applyBorder="1" applyAlignment="1">
      <alignment horizontal="center" wrapText="1"/>
      <protection/>
    </xf>
    <xf numFmtId="187" fontId="3" fillId="34" borderId="38" xfId="35" applyNumberFormat="1" applyFont="1" applyFill="1" applyBorder="1" applyAlignment="1">
      <alignment/>
    </xf>
    <xf numFmtId="187" fontId="3" fillId="0" borderId="38" xfId="35" applyNumberFormat="1" applyFont="1" applyFill="1" applyBorder="1" applyAlignment="1">
      <alignment/>
    </xf>
    <xf numFmtId="0" fontId="3" fillId="0" borderId="13" xfId="40" applyFont="1" applyBorder="1" applyAlignme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153</xdr:row>
      <xdr:rowOff>238125</xdr:rowOff>
    </xdr:from>
    <xdr:ext cx="7181850" cy="2828925"/>
    <xdr:sp>
      <xdr:nvSpPr>
        <xdr:cNvPr id="1" name="สี่เหลี่ยมผืนผ้า 1"/>
        <xdr:cNvSpPr>
          <a:spLocks/>
        </xdr:cNvSpPr>
      </xdr:nvSpPr>
      <xdr:spPr>
        <a:xfrm>
          <a:off x="3190875" y="44710350"/>
          <a:ext cx="7181850" cy="28289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500" b="1" i="0" u="none" baseline="0"/>
            <a:t>ขอใช้เงินเหลือจ่าย
หลังจากการจัดซื้อจัดจ้าง 
221,500 บาท</a:t>
          </a:r>
        </a:p>
      </xdr:txBody>
    </xdr:sp>
    <xdr:clientData/>
  </xdr:oneCellAnchor>
  <xdr:oneCellAnchor>
    <xdr:from>
      <xdr:col>4</xdr:col>
      <xdr:colOff>38100</xdr:colOff>
      <xdr:row>206</xdr:row>
      <xdr:rowOff>142875</xdr:rowOff>
    </xdr:from>
    <xdr:ext cx="7172325" cy="3133725"/>
    <xdr:sp>
      <xdr:nvSpPr>
        <xdr:cNvPr id="2" name="สี่เหลี่ยมผืนผ้า 2"/>
        <xdr:cNvSpPr>
          <a:spLocks/>
        </xdr:cNvSpPr>
      </xdr:nvSpPr>
      <xdr:spPr>
        <a:xfrm>
          <a:off x="3257550" y="60798075"/>
          <a:ext cx="7172325" cy="31337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500" b="1" i="0" u="none" baseline="0"/>
            <a:t>ขอใช้เงินเหลือจ่าย
หลังจากการจัดซื้อจัดจ้าง 
77,600 บาท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990600</xdr:colOff>
      <xdr:row>69</xdr:row>
      <xdr:rowOff>171450</xdr:rowOff>
    </xdr:from>
    <xdr:ext cx="9029700" cy="3562350"/>
    <xdr:sp>
      <xdr:nvSpPr>
        <xdr:cNvPr id="1" name="สี่เหลี่ยมผืนผ้า 1"/>
        <xdr:cNvSpPr>
          <a:spLocks/>
        </xdr:cNvSpPr>
      </xdr:nvSpPr>
      <xdr:spPr>
        <a:xfrm>
          <a:off x="990600" y="20612100"/>
          <a:ext cx="9029700" cy="35623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ขอใช้เงินเหลือจ่าย
หลังจากการจัดซื้อจัดจ้าง</a:t>
          </a:r>
          <a:r>
            <a:rPr lang="en-US" cap="none" sz="5400" b="1" i="0" u="none" baseline="0"/>
            <a:t> 
</a:t>
          </a:r>
          <a:r>
            <a:rPr lang="en-US" cap="none" sz="5400" b="1" i="0" u="none" baseline="0"/>
            <a:t>711,875 บาท</a:t>
          </a:r>
        </a:p>
      </xdr:txBody>
    </xdr:sp>
    <xdr:clientData/>
  </xdr:oneCellAnchor>
  <xdr:twoCellAnchor>
    <xdr:from>
      <xdr:col>10</xdr:col>
      <xdr:colOff>152400</xdr:colOff>
      <xdr:row>50</xdr:row>
      <xdr:rowOff>28575</xdr:rowOff>
    </xdr:from>
    <xdr:to>
      <xdr:col>10</xdr:col>
      <xdr:colOff>1019175</xdr:colOff>
      <xdr:row>97</xdr:row>
      <xdr:rowOff>257175</xdr:rowOff>
    </xdr:to>
    <xdr:sp>
      <xdr:nvSpPr>
        <xdr:cNvPr id="2" name="วงเล็บปีกกาซ้าย 2"/>
        <xdr:cNvSpPr>
          <a:spLocks/>
        </xdr:cNvSpPr>
      </xdr:nvSpPr>
      <xdr:spPr>
        <a:xfrm>
          <a:off x="11534775" y="15401925"/>
          <a:ext cx="866775" cy="13258800"/>
        </a:xfrm>
        <a:prstGeom prst="leftBrace">
          <a:avLst>
            <a:gd name="adj" fmla="val -4936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171450</xdr:colOff>
      <xdr:row>159</xdr:row>
      <xdr:rowOff>57150</xdr:rowOff>
    </xdr:from>
    <xdr:ext cx="9029700" cy="3200400"/>
    <xdr:sp>
      <xdr:nvSpPr>
        <xdr:cNvPr id="3" name="สี่เหลี่ยมผืนผ้า 3"/>
        <xdr:cNvSpPr>
          <a:spLocks/>
        </xdr:cNvSpPr>
      </xdr:nvSpPr>
      <xdr:spPr>
        <a:xfrm>
          <a:off x="1266825" y="46605825"/>
          <a:ext cx="9029700" cy="32004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ขอใช้เงินเหลือจ่าย
หลังจากการจัดซื้อจัดจ้าง 
341,300 บาท</a:t>
          </a:r>
        </a:p>
      </xdr:txBody>
    </xdr:sp>
    <xdr:clientData/>
  </xdr:oneCellAnchor>
  <xdr:oneCellAnchor>
    <xdr:from>
      <xdr:col>2</xdr:col>
      <xdr:colOff>457200</xdr:colOff>
      <xdr:row>197</xdr:row>
      <xdr:rowOff>104775</xdr:rowOff>
    </xdr:from>
    <xdr:ext cx="6934200" cy="2990850"/>
    <xdr:sp>
      <xdr:nvSpPr>
        <xdr:cNvPr id="4" name="สี่เหลี่ยมผืนผ้า 4"/>
        <xdr:cNvSpPr>
          <a:spLocks/>
        </xdr:cNvSpPr>
      </xdr:nvSpPr>
      <xdr:spPr>
        <a:xfrm>
          <a:off x="2809875" y="58826400"/>
          <a:ext cx="6934200" cy="29908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500" b="1" i="0" u="none" baseline="0"/>
            <a:t>ขอใช้เงินเหลือจ่าย
หลังจากการจัดซื้อจัดจ้าง 
129,500 บาท</a:t>
          </a:r>
        </a:p>
      </xdr:txBody>
    </xdr:sp>
    <xdr:clientData/>
  </xdr:oneCellAnchor>
  <xdr:twoCellAnchor>
    <xdr:from>
      <xdr:col>10</xdr:col>
      <xdr:colOff>123825</xdr:colOff>
      <xdr:row>197</xdr:row>
      <xdr:rowOff>76200</xdr:rowOff>
    </xdr:from>
    <xdr:to>
      <xdr:col>10</xdr:col>
      <xdr:colOff>1028700</xdr:colOff>
      <xdr:row>206</xdr:row>
      <xdr:rowOff>0</xdr:rowOff>
    </xdr:to>
    <xdr:sp>
      <xdr:nvSpPr>
        <xdr:cNvPr id="5" name="วงเล็บปีกกาซ้าย 5"/>
        <xdr:cNvSpPr>
          <a:spLocks/>
        </xdr:cNvSpPr>
      </xdr:nvSpPr>
      <xdr:spPr>
        <a:xfrm>
          <a:off x="11506200" y="58797825"/>
          <a:ext cx="904875" cy="2667000"/>
        </a:xfrm>
        <a:prstGeom prst="leftBrace">
          <a:avLst>
            <a:gd name="adj" fmla="val -4636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156</xdr:row>
      <xdr:rowOff>47625</xdr:rowOff>
    </xdr:from>
    <xdr:to>
      <xdr:col>10</xdr:col>
      <xdr:colOff>876300</xdr:colOff>
      <xdr:row>172</xdr:row>
      <xdr:rowOff>161925</xdr:rowOff>
    </xdr:to>
    <xdr:sp>
      <xdr:nvSpPr>
        <xdr:cNvPr id="6" name="วงเล็บปีกกาซ้าย 6"/>
        <xdr:cNvSpPr>
          <a:spLocks/>
        </xdr:cNvSpPr>
      </xdr:nvSpPr>
      <xdr:spPr>
        <a:xfrm>
          <a:off x="11610975" y="45796200"/>
          <a:ext cx="657225" cy="4800600"/>
        </a:xfrm>
        <a:prstGeom prst="leftBrace">
          <a:avLst>
            <a:gd name="adj" fmla="val -4859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73</xdr:row>
      <xdr:rowOff>104775</xdr:rowOff>
    </xdr:from>
    <xdr:ext cx="7315200" cy="1905000"/>
    <xdr:sp>
      <xdr:nvSpPr>
        <xdr:cNvPr id="1" name="สี่เหลี่ยมผืนผ้า 1"/>
        <xdr:cNvSpPr>
          <a:spLocks/>
        </xdr:cNvSpPr>
      </xdr:nvSpPr>
      <xdr:spPr>
        <a:xfrm>
          <a:off x="4057650" y="21640800"/>
          <a:ext cx="7315200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/>
            <a:t>ขอใช้เงินเหลือจ่าย
หลังจากการจัดซื้อจัดจ้าง 
141,200 บาท</a:t>
          </a:r>
        </a:p>
      </xdr:txBody>
    </xdr:sp>
    <xdr:clientData/>
  </xdr:oneCellAnchor>
  <xdr:oneCellAnchor>
    <xdr:from>
      <xdr:col>4</xdr:col>
      <xdr:colOff>285750</xdr:colOff>
      <xdr:row>109</xdr:row>
      <xdr:rowOff>247650</xdr:rowOff>
    </xdr:from>
    <xdr:ext cx="7324725" cy="1905000"/>
    <xdr:sp>
      <xdr:nvSpPr>
        <xdr:cNvPr id="2" name="สี่เหลี่ยมผืนผ้า 2"/>
        <xdr:cNvSpPr>
          <a:spLocks/>
        </xdr:cNvSpPr>
      </xdr:nvSpPr>
      <xdr:spPr>
        <a:xfrm>
          <a:off x="3829050" y="33261300"/>
          <a:ext cx="7324725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/>
            <a:t>ขอใช้เงินเหลือจ่าย
หลังจากการจัดซื้อจัดจ้าง 
22,000 บาท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209550</xdr:colOff>
      <xdr:row>43</xdr:row>
      <xdr:rowOff>76200</xdr:rowOff>
    </xdr:from>
    <xdr:ext cx="7324725" cy="1495425"/>
    <xdr:sp>
      <xdr:nvSpPr>
        <xdr:cNvPr id="1" name="สี่เหลี่ยมผืนผ้า 1"/>
        <xdr:cNvSpPr>
          <a:spLocks/>
        </xdr:cNvSpPr>
      </xdr:nvSpPr>
      <xdr:spPr>
        <a:xfrm>
          <a:off x="3752850" y="13573125"/>
          <a:ext cx="7324725" cy="1495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ขอใช้เงินเหลือจ่าย
หลังจากการจัดซื้อจัดจ้าง 
58,200 บาท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Z221"/>
  <sheetViews>
    <sheetView tabSelected="1" zoomScale="80" zoomScaleNormal="80" zoomScalePageLayoutView="0" workbookViewId="0" topLeftCell="B1">
      <selection activeCell="F13" sqref="F13"/>
    </sheetView>
  </sheetViews>
  <sheetFormatPr defaultColWidth="9.140625" defaultRowHeight="15"/>
  <cols>
    <col min="1" max="1" width="15.7109375" style="232" customWidth="1"/>
    <col min="2" max="2" width="14.7109375" style="1" customWidth="1"/>
    <col min="3" max="3" width="15.8515625" style="1" customWidth="1"/>
    <col min="4" max="4" width="2.00390625" style="1" customWidth="1"/>
    <col min="5" max="5" width="25.28125" style="1" customWidth="1"/>
    <col min="6" max="6" width="16.421875" style="3" customWidth="1"/>
    <col min="7" max="11" width="13.28125" style="3" customWidth="1"/>
    <col min="12" max="12" width="4.140625" style="1" customWidth="1"/>
    <col min="13" max="13" width="56.2812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2.57421875" style="194" customWidth="1"/>
    <col min="20" max="21" width="12.57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276"/>
    </row>
    <row r="6" spans="1:21" ht="58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273" t="s">
        <v>8</v>
      </c>
      <c r="S6" s="273" t="s">
        <v>9</v>
      </c>
      <c r="T6" s="273" t="s">
        <v>10</v>
      </c>
      <c r="U6" s="273" t="s">
        <v>11</v>
      </c>
    </row>
    <row r="7" spans="1:21" ht="23.25" customHeight="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20" t="s">
        <v>20</v>
      </c>
      <c r="B8" s="21" t="s">
        <v>21</v>
      </c>
      <c r="C8" s="21" t="s">
        <v>22</v>
      </c>
      <c r="D8" s="22">
        <v>1</v>
      </c>
      <c r="E8" s="23" t="s">
        <v>23</v>
      </c>
      <c r="F8" s="24">
        <v>452000</v>
      </c>
      <c r="G8" s="25"/>
      <c r="H8" s="25"/>
      <c r="I8" s="25"/>
      <c r="J8" s="25"/>
      <c r="K8" s="25"/>
      <c r="L8" s="22"/>
      <c r="M8" s="26" t="s">
        <v>24</v>
      </c>
      <c r="N8" s="23"/>
      <c r="O8" s="27"/>
      <c r="P8" s="28"/>
      <c r="Q8" s="28"/>
      <c r="R8" s="29"/>
      <c r="S8" s="30"/>
      <c r="T8" s="21"/>
      <c r="U8" s="21"/>
    </row>
    <row r="9" spans="1:26" ht="21">
      <c r="A9" s="20"/>
      <c r="B9" s="21"/>
      <c r="C9" s="21" t="s">
        <v>25</v>
      </c>
      <c r="D9" s="22"/>
      <c r="E9" s="23" t="s">
        <v>26</v>
      </c>
      <c r="F9" s="31"/>
      <c r="G9" s="32"/>
      <c r="H9" s="32"/>
      <c r="I9" s="32"/>
      <c r="J9" s="28"/>
      <c r="K9" s="32"/>
      <c r="L9" s="22">
        <v>1</v>
      </c>
      <c r="M9" s="23" t="s">
        <v>27</v>
      </c>
      <c r="N9" s="23">
        <v>1</v>
      </c>
      <c r="O9" s="27" t="s">
        <v>28</v>
      </c>
      <c r="P9" s="28">
        <v>15000</v>
      </c>
      <c r="Q9" s="28">
        <v>15000</v>
      </c>
      <c r="R9" s="29"/>
      <c r="S9" s="30"/>
      <c r="T9" s="21"/>
      <c r="U9" s="21"/>
      <c r="W9" s="33"/>
      <c r="Y9" s="34"/>
      <c r="Z9" s="34"/>
    </row>
    <row r="10" spans="1:26" ht="21.75" thickBot="1">
      <c r="A10" s="20"/>
      <c r="B10" s="21"/>
      <c r="C10" s="21" t="s">
        <v>29</v>
      </c>
      <c r="D10" s="22"/>
      <c r="E10" s="27" t="s">
        <v>30</v>
      </c>
      <c r="F10" s="35">
        <f>SUM(F8:F9)</f>
        <v>452000</v>
      </c>
      <c r="G10" s="25"/>
      <c r="H10" s="25"/>
      <c r="I10" s="25"/>
      <c r="J10" s="25"/>
      <c r="K10" s="25"/>
      <c r="L10" s="22">
        <v>2</v>
      </c>
      <c r="M10" s="23" t="s">
        <v>31</v>
      </c>
      <c r="N10" s="23">
        <v>1</v>
      </c>
      <c r="O10" s="27" t="s">
        <v>32</v>
      </c>
      <c r="P10" s="28">
        <v>21000</v>
      </c>
      <c r="Q10" s="28">
        <v>21000</v>
      </c>
      <c r="R10" s="29"/>
      <c r="S10" s="30"/>
      <c r="T10" s="21"/>
      <c r="U10" s="21"/>
      <c r="W10" s="33"/>
      <c r="Y10" s="34"/>
      <c r="Z10" s="34"/>
    </row>
    <row r="11" spans="1:26" ht="21.75" thickTop="1">
      <c r="A11" s="20"/>
      <c r="B11" s="21"/>
      <c r="C11" s="21"/>
      <c r="D11" s="22"/>
      <c r="E11" s="23"/>
      <c r="F11" s="36"/>
      <c r="G11" s="32"/>
      <c r="H11" s="32"/>
      <c r="I11" s="32"/>
      <c r="J11" s="32"/>
      <c r="K11" s="32"/>
      <c r="L11" s="22">
        <v>3</v>
      </c>
      <c r="M11" s="23" t="s">
        <v>33</v>
      </c>
      <c r="N11" s="23">
        <v>2</v>
      </c>
      <c r="O11" s="27" t="s">
        <v>34</v>
      </c>
      <c r="P11" s="28">
        <v>8000</v>
      </c>
      <c r="Q11" s="28">
        <v>16000</v>
      </c>
      <c r="R11" s="29"/>
      <c r="S11" s="30"/>
      <c r="T11" s="21"/>
      <c r="U11" s="21"/>
      <c r="W11" s="33"/>
      <c r="Y11" s="34"/>
      <c r="Z11" s="34"/>
    </row>
    <row r="12" spans="1:26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35</v>
      </c>
      <c r="N12" s="23">
        <v>1</v>
      </c>
      <c r="O12" s="27" t="s">
        <v>32</v>
      </c>
      <c r="P12" s="28">
        <v>9000</v>
      </c>
      <c r="Q12" s="28">
        <v>9000</v>
      </c>
      <c r="R12" s="29"/>
      <c r="S12" s="30"/>
      <c r="T12" s="21"/>
      <c r="U12" s="21"/>
      <c r="W12" s="33"/>
      <c r="Y12" s="34"/>
      <c r="Z12" s="34"/>
    </row>
    <row r="13" spans="1:26" ht="21">
      <c r="A13" s="20"/>
      <c r="B13" s="37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23" t="s">
        <v>36</v>
      </c>
      <c r="N13" s="23">
        <v>1</v>
      </c>
      <c r="O13" s="27" t="s">
        <v>37</v>
      </c>
      <c r="P13" s="28">
        <v>90000</v>
      </c>
      <c r="Q13" s="28">
        <v>90000</v>
      </c>
      <c r="R13" s="29"/>
      <c r="S13" s="30"/>
      <c r="T13" s="21"/>
      <c r="U13" s="21"/>
      <c r="W13" s="33"/>
      <c r="Y13" s="34"/>
      <c r="Z13" s="34"/>
    </row>
    <row r="14" spans="1:26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6</v>
      </c>
      <c r="M14" s="23" t="s">
        <v>38</v>
      </c>
      <c r="N14" s="23">
        <v>1</v>
      </c>
      <c r="O14" s="27" t="s">
        <v>37</v>
      </c>
      <c r="P14" s="28">
        <v>2000</v>
      </c>
      <c r="Q14" s="28">
        <v>2000</v>
      </c>
      <c r="R14" s="29"/>
      <c r="S14" s="30"/>
      <c r="T14" s="21"/>
      <c r="U14" s="21"/>
      <c r="W14" s="33"/>
      <c r="Y14" s="34"/>
      <c r="Z14" s="34"/>
    </row>
    <row r="15" spans="1:26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7</v>
      </c>
      <c r="M15" s="23" t="s">
        <v>39</v>
      </c>
      <c r="N15" s="23">
        <v>1</v>
      </c>
      <c r="O15" s="27" t="s">
        <v>37</v>
      </c>
      <c r="P15" s="28">
        <v>8000</v>
      </c>
      <c r="Q15" s="28">
        <v>8000</v>
      </c>
      <c r="R15" s="29"/>
      <c r="S15" s="30"/>
      <c r="T15" s="21"/>
      <c r="U15" s="21"/>
      <c r="W15" s="33"/>
      <c r="Y15" s="34"/>
      <c r="Z15" s="34"/>
    </row>
    <row r="16" spans="1:26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8</v>
      </c>
      <c r="M16" s="23" t="s">
        <v>40</v>
      </c>
      <c r="N16" s="23">
        <v>1</v>
      </c>
      <c r="O16" s="27" t="s">
        <v>37</v>
      </c>
      <c r="P16" s="28">
        <v>49500</v>
      </c>
      <c r="Q16" s="28">
        <v>49500</v>
      </c>
      <c r="R16" s="29"/>
      <c r="S16" s="30"/>
      <c r="T16" s="38"/>
      <c r="U16" s="38"/>
      <c r="W16" s="33"/>
      <c r="Y16" s="34"/>
      <c r="Z16" s="34"/>
    </row>
    <row r="17" spans="1:26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/>
      <c r="M17" s="26" t="s">
        <v>41</v>
      </c>
      <c r="N17" s="23"/>
      <c r="O17" s="27"/>
      <c r="P17" s="28"/>
      <c r="Q17" s="28"/>
      <c r="R17" s="29"/>
      <c r="S17" s="30"/>
      <c r="T17" s="21"/>
      <c r="U17" s="21"/>
      <c r="W17" s="33"/>
      <c r="Y17" s="34"/>
      <c r="Z17" s="34"/>
    </row>
    <row r="18" spans="1:26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39">
        <v>9</v>
      </c>
      <c r="M18" s="40" t="s">
        <v>42</v>
      </c>
      <c r="N18" s="40">
        <v>3</v>
      </c>
      <c r="O18" s="41" t="s">
        <v>37</v>
      </c>
      <c r="P18" s="42">
        <v>33400</v>
      </c>
      <c r="Q18" s="43">
        <v>100200</v>
      </c>
      <c r="R18" s="44"/>
      <c r="S18" s="43"/>
      <c r="T18" s="38"/>
      <c r="U18" s="38"/>
      <c r="W18" s="33"/>
      <c r="Y18" s="34"/>
      <c r="Z18" s="34"/>
    </row>
    <row r="19" spans="1:26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10</v>
      </c>
      <c r="M19" s="23" t="s">
        <v>43</v>
      </c>
      <c r="N19" s="23">
        <v>2</v>
      </c>
      <c r="O19" s="27" t="s">
        <v>44</v>
      </c>
      <c r="P19" s="45">
        <v>6300</v>
      </c>
      <c r="Q19" s="28">
        <v>12600</v>
      </c>
      <c r="R19" s="29"/>
      <c r="S19" s="30"/>
      <c r="T19" s="21"/>
      <c r="U19" s="21"/>
      <c r="W19" s="33"/>
      <c r="Y19" s="34"/>
      <c r="Z19" s="34"/>
    </row>
    <row r="20" spans="1:26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39">
        <v>11</v>
      </c>
      <c r="M20" s="23" t="s">
        <v>45</v>
      </c>
      <c r="N20" s="23">
        <v>2</v>
      </c>
      <c r="O20" s="27" t="s">
        <v>44</v>
      </c>
      <c r="P20" s="45">
        <v>3720</v>
      </c>
      <c r="Q20" s="28">
        <v>7440</v>
      </c>
      <c r="R20" s="29"/>
      <c r="S20" s="30"/>
      <c r="T20" s="21"/>
      <c r="U20" s="21"/>
      <c r="W20" s="33"/>
      <c r="Y20" s="34"/>
      <c r="Z20" s="34"/>
    </row>
    <row r="21" spans="1:26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12</v>
      </c>
      <c r="M21" s="23" t="s">
        <v>46</v>
      </c>
      <c r="N21" s="23">
        <v>1</v>
      </c>
      <c r="O21" s="27" t="s">
        <v>47</v>
      </c>
      <c r="P21" s="45">
        <v>8900</v>
      </c>
      <c r="Q21" s="28">
        <v>8900</v>
      </c>
      <c r="R21" s="29"/>
      <c r="S21" s="30"/>
      <c r="T21" s="38"/>
      <c r="U21" s="38"/>
      <c r="W21" s="33"/>
      <c r="Y21" s="34"/>
      <c r="Z21" s="34"/>
    </row>
    <row r="22" spans="1:26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39">
        <v>13</v>
      </c>
      <c r="M22" s="23" t="s">
        <v>48</v>
      </c>
      <c r="N22" s="23">
        <v>2</v>
      </c>
      <c r="O22" s="27" t="s">
        <v>47</v>
      </c>
      <c r="P22" s="45">
        <v>4300</v>
      </c>
      <c r="Q22" s="28">
        <v>8600</v>
      </c>
      <c r="R22" s="29"/>
      <c r="S22" s="30"/>
      <c r="T22" s="38"/>
      <c r="U22" s="38"/>
      <c r="W22" s="33"/>
      <c r="Y22" s="34"/>
      <c r="Z22" s="34"/>
    </row>
    <row r="23" spans="1:26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14</v>
      </c>
      <c r="M23" s="23" t="s">
        <v>49</v>
      </c>
      <c r="N23" s="23">
        <v>2</v>
      </c>
      <c r="O23" s="27" t="s">
        <v>47</v>
      </c>
      <c r="P23" s="45">
        <v>4100</v>
      </c>
      <c r="Q23" s="28">
        <v>8200</v>
      </c>
      <c r="R23" s="29"/>
      <c r="S23" s="30"/>
      <c r="T23" s="38"/>
      <c r="U23" s="38"/>
      <c r="W23" s="33"/>
      <c r="Y23" s="34"/>
      <c r="Z23" s="34"/>
    </row>
    <row r="24" spans="1:26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39">
        <v>15</v>
      </c>
      <c r="M24" s="23" t="s">
        <v>50</v>
      </c>
      <c r="N24" s="23">
        <v>1</v>
      </c>
      <c r="O24" s="27" t="s">
        <v>51</v>
      </c>
      <c r="P24" s="45">
        <v>7900</v>
      </c>
      <c r="Q24" s="28">
        <v>7900</v>
      </c>
      <c r="R24" s="29"/>
      <c r="S24" s="30"/>
      <c r="T24" s="38"/>
      <c r="U24" s="38"/>
      <c r="W24" s="33"/>
      <c r="Y24" s="34"/>
      <c r="Z24" s="34"/>
    </row>
    <row r="25" spans="1:26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16</v>
      </c>
      <c r="M25" s="23" t="s">
        <v>52</v>
      </c>
      <c r="N25" s="23">
        <v>1</v>
      </c>
      <c r="O25" s="27" t="s">
        <v>44</v>
      </c>
      <c r="P25" s="45">
        <v>6290</v>
      </c>
      <c r="Q25" s="43">
        <v>6290</v>
      </c>
      <c r="R25" s="29"/>
      <c r="S25" s="30"/>
      <c r="T25" s="38"/>
      <c r="U25" s="38"/>
      <c r="W25" s="33"/>
      <c r="Y25" s="34"/>
      <c r="Z25" s="34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39">
        <v>17</v>
      </c>
      <c r="M26" s="23" t="s">
        <v>53</v>
      </c>
      <c r="N26" s="23">
        <v>1</v>
      </c>
      <c r="O26" s="27" t="s">
        <v>47</v>
      </c>
      <c r="P26" s="45">
        <v>9900</v>
      </c>
      <c r="Q26" s="28">
        <v>9900</v>
      </c>
      <c r="R26" s="29"/>
      <c r="S26" s="30"/>
      <c r="T26" s="38"/>
      <c r="U26" s="38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>
        <v>18</v>
      </c>
      <c r="M27" s="23" t="s">
        <v>54</v>
      </c>
      <c r="N27" s="23">
        <v>1</v>
      </c>
      <c r="O27" s="27" t="s">
        <v>47</v>
      </c>
      <c r="P27" s="45">
        <v>8900</v>
      </c>
      <c r="Q27" s="28">
        <v>8900</v>
      </c>
      <c r="R27" s="29"/>
      <c r="S27" s="30"/>
      <c r="T27" s="38"/>
      <c r="U27" s="38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39">
        <v>19</v>
      </c>
      <c r="M28" s="23" t="s">
        <v>55</v>
      </c>
      <c r="N28" s="23">
        <v>1</v>
      </c>
      <c r="O28" s="27" t="s">
        <v>44</v>
      </c>
      <c r="P28" s="45">
        <v>17900</v>
      </c>
      <c r="Q28" s="28">
        <v>17900</v>
      </c>
      <c r="R28" s="29"/>
      <c r="S28" s="30"/>
      <c r="T28" s="38"/>
      <c r="U28" s="38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20</v>
      </c>
      <c r="M29" s="23" t="s">
        <v>56</v>
      </c>
      <c r="N29" s="23">
        <v>1</v>
      </c>
      <c r="O29" s="27" t="s">
        <v>32</v>
      </c>
      <c r="P29" s="45">
        <v>10900</v>
      </c>
      <c r="Q29" s="28">
        <v>10900</v>
      </c>
      <c r="R29" s="29"/>
      <c r="S29" s="30"/>
      <c r="T29" s="38"/>
      <c r="U29" s="38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39">
        <v>21</v>
      </c>
      <c r="M30" s="23" t="s">
        <v>57</v>
      </c>
      <c r="N30" s="23">
        <v>2</v>
      </c>
      <c r="O30" s="27" t="s">
        <v>44</v>
      </c>
      <c r="P30" s="28">
        <v>2190</v>
      </c>
      <c r="Q30" s="28">
        <v>4380</v>
      </c>
      <c r="R30" s="29"/>
      <c r="S30" s="30"/>
      <c r="T30" s="38"/>
      <c r="U30" s="38"/>
    </row>
    <row r="31" spans="1:21" ht="21">
      <c r="A31" s="20"/>
      <c r="B31" s="21"/>
      <c r="C31" s="21"/>
      <c r="D31" s="22"/>
      <c r="E31" s="26"/>
      <c r="F31" s="28"/>
      <c r="G31" s="32"/>
      <c r="H31" s="32"/>
      <c r="I31" s="32"/>
      <c r="J31" s="32"/>
      <c r="K31" s="32"/>
      <c r="L31" s="22"/>
      <c r="M31" s="26" t="s">
        <v>58</v>
      </c>
      <c r="N31" s="23"/>
      <c r="O31" s="27"/>
      <c r="P31" s="28"/>
      <c r="Q31" s="28"/>
      <c r="R31" s="29"/>
      <c r="S31" s="30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>
        <v>22</v>
      </c>
      <c r="M32" s="40" t="s">
        <v>59</v>
      </c>
      <c r="N32" s="40">
        <v>1</v>
      </c>
      <c r="O32" s="41" t="s">
        <v>37</v>
      </c>
      <c r="P32" s="43">
        <v>16990</v>
      </c>
      <c r="Q32" s="43">
        <v>16990</v>
      </c>
      <c r="R32" s="44"/>
      <c r="S32" s="43"/>
      <c r="T32" s="38"/>
      <c r="U32" s="38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/>
      <c r="M33" s="40" t="s">
        <v>60</v>
      </c>
      <c r="N33" s="40"/>
      <c r="O33" s="41"/>
      <c r="P33" s="43"/>
      <c r="Q33" s="43"/>
      <c r="R33" s="29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/>
      <c r="M34" s="26" t="s">
        <v>61</v>
      </c>
      <c r="N34" s="23"/>
      <c r="O34" s="27"/>
      <c r="P34" s="28"/>
      <c r="Q34" s="28"/>
      <c r="R34" s="29"/>
      <c r="S34" s="30"/>
      <c r="T34" s="21"/>
      <c r="U34" s="21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>
        <v>23</v>
      </c>
      <c r="M35" s="23" t="s">
        <v>62</v>
      </c>
      <c r="N35" s="23">
        <v>1</v>
      </c>
      <c r="O35" s="27" t="s">
        <v>37</v>
      </c>
      <c r="P35" s="28">
        <v>15000</v>
      </c>
      <c r="Q35" s="28">
        <v>15000</v>
      </c>
      <c r="R35" s="46"/>
      <c r="S35" s="30"/>
      <c r="T35" s="21"/>
      <c r="U35" s="21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22">
        <v>24</v>
      </c>
      <c r="M36" s="23" t="s">
        <v>63</v>
      </c>
      <c r="N36" s="23">
        <v>1</v>
      </c>
      <c r="O36" s="27" t="s">
        <v>37</v>
      </c>
      <c r="P36" s="28">
        <v>13000</v>
      </c>
      <c r="Q36" s="28">
        <v>13000</v>
      </c>
      <c r="R36" s="46"/>
      <c r="S36" s="30"/>
      <c r="T36" s="21"/>
      <c r="U36" s="21"/>
    </row>
    <row r="37" spans="1:21" ht="21">
      <c r="A37" s="20"/>
      <c r="B37" s="21"/>
      <c r="C37" s="21"/>
      <c r="D37" s="22"/>
      <c r="E37" s="23"/>
      <c r="F37" s="28"/>
      <c r="G37" s="32"/>
      <c r="H37" s="32"/>
      <c r="I37" s="32"/>
      <c r="J37" s="32"/>
      <c r="K37" s="32"/>
      <c r="L37" s="22">
        <v>25</v>
      </c>
      <c r="M37" s="23" t="s">
        <v>64</v>
      </c>
      <c r="N37" s="23">
        <v>1</v>
      </c>
      <c r="O37" s="27" t="s">
        <v>37</v>
      </c>
      <c r="P37" s="28">
        <v>9500</v>
      </c>
      <c r="Q37" s="47">
        <v>9500</v>
      </c>
      <c r="R37" s="46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32"/>
      <c r="K38" s="32"/>
      <c r="L38" s="22">
        <v>26</v>
      </c>
      <c r="M38" s="40" t="s">
        <v>65</v>
      </c>
      <c r="N38" s="40">
        <v>1</v>
      </c>
      <c r="O38" s="41" t="s">
        <v>32</v>
      </c>
      <c r="P38" s="43">
        <v>67900</v>
      </c>
      <c r="Q38" s="43">
        <f>N38*P38</f>
        <v>67900</v>
      </c>
      <c r="R38" s="48"/>
      <c r="S38" s="43"/>
      <c r="T38" s="38"/>
      <c r="U38" s="38"/>
    </row>
    <row r="39" spans="1:21" ht="21">
      <c r="A39" s="20"/>
      <c r="B39" s="21"/>
      <c r="C39" s="21"/>
      <c r="D39" s="22"/>
      <c r="E39" s="23"/>
      <c r="F39" s="28"/>
      <c r="G39" s="32"/>
      <c r="H39" s="32"/>
      <c r="I39" s="32"/>
      <c r="J39" s="32"/>
      <c r="K39" s="32"/>
      <c r="L39" s="49"/>
      <c r="M39" s="50" t="s">
        <v>66</v>
      </c>
      <c r="N39" s="51"/>
      <c r="O39" s="50"/>
      <c r="P39" s="52"/>
      <c r="Q39" s="15">
        <f>SUM(Q8:Q38)</f>
        <v>545000</v>
      </c>
      <c r="R39" s="48"/>
      <c r="S39" s="43"/>
      <c r="T39" s="38"/>
      <c r="U39" s="38"/>
    </row>
    <row r="40" spans="1:21" ht="21">
      <c r="A40" s="53"/>
      <c r="B40" s="54"/>
      <c r="C40" s="54"/>
      <c r="D40" s="55"/>
      <c r="E40" s="56"/>
      <c r="F40" s="31"/>
      <c r="G40" s="57"/>
      <c r="H40" s="57"/>
      <c r="I40" s="57"/>
      <c r="J40" s="57"/>
      <c r="K40" s="57"/>
      <c r="L40" s="58"/>
      <c r="M40" s="50" t="s">
        <v>67</v>
      </c>
      <c r="N40" s="51"/>
      <c r="O40" s="50"/>
      <c r="P40" s="52"/>
      <c r="Q40" s="15">
        <f>F10+Q39</f>
        <v>997000</v>
      </c>
      <c r="R40" s="59"/>
      <c r="S40" s="59"/>
      <c r="T40" s="14"/>
      <c r="U40" s="14"/>
    </row>
    <row r="41" spans="1:21" ht="51" customHeight="1">
      <c r="A41" s="60"/>
      <c r="B41" s="61"/>
      <c r="C41" s="61"/>
      <c r="D41" s="61"/>
      <c r="E41" s="61"/>
      <c r="F41" s="62"/>
      <c r="G41" s="62"/>
      <c r="H41" s="62"/>
      <c r="I41" s="62"/>
      <c r="J41" s="62"/>
      <c r="K41" s="62"/>
      <c r="L41" s="61"/>
      <c r="M41" s="63"/>
      <c r="N41" s="61"/>
      <c r="O41" s="63"/>
      <c r="P41" s="62"/>
      <c r="Q41" s="62"/>
      <c r="R41" s="64"/>
      <c r="S41" s="64"/>
      <c r="T41" s="61"/>
      <c r="U41" s="61"/>
    </row>
    <row r="42" spans="1:21" ht="53.25" customHeight="1">
      <c r="A42" s="272"/>
      <c r="B42" s="66"/>
      <c r="C42" s="66"/>
      <c r="D42" s="66"/>
      <c r="E42" s="66"/>
      <c r="F42" s="67"/>
      <c r="G42" s="67"/>
      <c r="H42" s="67"/>
      <c r="I42" s="67"/>
      <c r="J42" s="67"/>
      <c r="K42" s="67"/>
      <c r="L42" s="66"/>
      <c r="M42" s="68" t="s">
        <v>68</v>
      </c>
      <c r="N42" s="66"/>
      <c r="O42" s="69"/>
      <c r="P42" s="67"/>
      <c r="Q42" s="67"/>
      <c r="R42" s="70"/>
      <c r="S42" s="70"/>
      <c r="T42" s="66"/>
      <c r="U42" s="66"/>
    </row>
    <row r="43" spans="1:21" ht="53.25" customHeight="1">
      <c r="A43" s="65"/>
      <c r="B43" s="66"/>
      <c r="C43" s="66"/>
      <c r="D43" s="66"/>
      <c r="E43" s="66"/>
      <c r="F43" s="67"/>
      <c r="G43" s="67"/>
      <c r="H43" s="67"/>
      <c r="I43" s="67"/>
      <c r="J43" s="67"/>
      <c r="K43" s="67"/>
      <c r="L43" s="66"/>
      <c r="M43" s="68" t="s">
        <v>69</v>
      </c>
      <c r="N43" s="66"/>
      <c r="O43" s="69"/>
      <c r="P43" s="67"/>
      <c r="Q43" s="67"/>
      <c r="R43" s="70"/>
      <c r="S43" s="70"/>
      <c r="T43" s="66"/>
      <c r="U43" s="66"/>
    </row>
    <row r="44" spans="1:21" ht="53.25" customHeight="1">
      <c r="A44" s="65"/>
      <c r="B44" s="71"/>
      <c r="C44" s="66"/>
      <c r="D44" s="66"/>
      <c r="E44" s="66"/>
      <c r="F44" s="67"/>
      <c r="G44" s="67"/>
      <c r="H44" s="67"/>
      <c r="I44" s="67"/>
      <c r="J44" s="67"/>
      <c r="K44" s="67"/>
      <c r="L44" s="66"/>
      <c r="M44" s="68" t="s">
        <v>70</v>
      </c>
      <c r="N44" s="66"/>
      <c r="O44" s="69"/>
      <c r="P44" s="67"/>
      <c r="Q44" s="67"/>
      <c r="R44" s="70"/>
      <c r="S44" s="70"/>
      <c r="T44" s="66"/>
      <c r="U44" s="66"/>
    </row>
    <row r="45" spans="1:21" ht="21">
      <c r="A45" s="72" t="s">
        <v>20</v>
      </c>
      <c r="B45" s="73" t="s">
        <v>71</v>
      </c>
      <c r="C45" s="73" t="s">
        <v>22</v>
      </c>
      <c r="D45" s="74"/>
      <c r="E45" s="75"/>
      <c r="F45" s="36"/>
      <c r="G45" s="25"/>
      <c r="H45" s="25"/>
      <c r="I45" s="25"/>
      <c r="J45" s="25"/>
      <c r="K45" s="25"/>
      <c r="L45" s="74"/>
      <c r="M45" s="76" t="s">
        <v>24</v>
      </c>
      <c r="N45" s="75"/>
      <c r="O45" s="77"/>
      <c r="P45" s="36"/>
      <c r="Q45" s="36"/>
      <c r="R45" s="78"/>
      <c r="S45" s="78"/>
      <c r="T45" s="73"/>
      <c r="U45" s="73"/>
    </row>
    <row r="46" spans="1:21" ht="21">
      <c r="A46" s="20"/>
      <c r="B46" s="21"/>
      <c r="C46" s="21" t="s">
        <v>25</v>
      </c>
      <c r="D46" s="22"/>
      <c r="E46" s="23"/>
      <c r="F46" s="28"/>
      <c r="G46" s="32"/>
      <c r="H46" s="32"/>
      <c r="I46" s="32"/>
      <c r="J46" s="32"/>
      <c r="K46" s="32"/>
      <c r="L46" s="22">
        <v>1</v>
      </c>
      <c r="M46" s="23" t="s">
        <v>72</v>
      </c>
      <c r="N46" s="23">
        <v>1</v>
      </c>
      <c r="O46" s="27" t="s">
        <v>32</v>
      </c>
      <c r="P46" s="28">
        <v>45260</v>
      </c>
      <c r="Q46" s="28">
        <f aca="true" t="shared" si="0" ref="Q46:Q52">N46*P46</f>
        <v>45260</v>
      </c>
      <c r="R46" s="30"/>
      <c r="S46" s="30"/>
      <c r="T46" s="38"/>
      <c r="U46" s="38"/>
    </row>
    <row r="47" spans="1:21" ht="21">
      <c r="A47" s="20"/>
      <c r="B47" s="21"/>
      <c r="C47" s="21" t="s">
        <v>29</v>
      </c>
      <c r="D47" s="22"/>
      <c r="E47" s="23"/>
      <c r="F47" s="28"/>
      <c r="G47" s="32"/>
      <c r="H47" s="32"/>
      <c r="I47" s="32"/>
      <c r="J47" s="32"/>
      <c r="K47" s="32"/>
      <c r="L47" s="22">
        <v>2</v>
      </c>
      <c r="M47" s="23" t="s">
        <v>73</v>
      </c>
      <c r="N47" s="23">
        <v>1</v>
      </c>
      <c r="O47" s="27" t="s">
        <v>74</v>
      </c>
      <c r="P47" s="28">
        <v>6500</v>
      </c>
      <c r="Q47" s="28">
        <f t="shared" si="0"/>
        <v>6500</v>
      </c>
      <c r="R47" s="30"/>
      <c r="S47" s="30"/>
      <c r="T47" s="21"/>
      <c r="U47" s="21"/>
    </row>
    <row r="48" spans="1:21" ht="21">
      <c r="A48" s="20"/>
      <c r="B48" s="21"/>
      <c r="C48" s="21"/>
      <c r="D48" s="22"/>
      <c r="E48" s="23"/>
      <c r="F48" s="28"/>
      <c r="G48" s="32"/>
      <c r="H48" s="32"/>
      <c r="I48" s="32"/>
      <c r="J48" s="32"/>
      <c r="K48" s="32"/>
      <c r="L48" s="22">
        <v>3</v>
      </c>
      <c r="M48" s="23" t="s">
        <v>31</v>
      </c>
      <c r="N48" s="23">
        <v>1</v>
      </c>
      <c r="O48" s="27" t="s">
        <v>37</v>
      </c>
      <c r="P48" s="28">
        <v>21000</v>
      </c>
      <c r="Q48" s="28">
        <f t="shared" si="0"/>
        <v>21000</v>
      </c>
      <c r="R48" s="30"/>
      <c r="S48" s="30"/>
      <c r="T48" s="21"/>
      <c r="U48" s="21"/>
    </row>
    <row r="49" spans="1:21" ht="21">
      <c r="A49" s="20"/>
      <c r="B49" s="37"/>
      <c r="C49" s="21"/>
      <c r="D49" s="22"/>
      <c r="E49" s="23"/>
      <c r="F49" s="28"/>
      <c r="G49" s="32"/>
      <c r="H49" s="32"/>
      <c r="I49" s="32"/>
      <c r="J49" s="32"/>
      <c r="K49" s="32"/>
      <c r="L49" s="22">
        <v>4</v>
      </c>
      <c r="M49" s="23" t="s">
        <v>75</v>
      </c>
      <c r="N49" s="23">
        <v>1</v>
      </c>
      <c r="O49" s="27" t="s">
        <v>37</v>
      </c>
      <c r="P49" s="28">
        <v>2400</v>
      </c>
      <c r="Q49" s="28">
        <f t="shared" si="0"/>
        <v>2400</v>
      </c>
      <c r="R49" s="30"/>
      <c r="S49" s="30"/>
      <c r="T49" s="21"/>
      <c r="U49" s="21"/>
    </row>
    <row r="50" spans="1:21" ht="21">
      <c r="A50" s="20"/>
      <c r="B50" s="21"/>
      <c r="C50" s="21"/>
      <c r="D50" s="22"/>
      <c r="E50" s="23"/>
      <c r="F50" s="28"/>
      <c r="G50" s="32"/>
      <c r="H50" s="32"/>
      <c r="I50" s="32"/>
      <c r="J50" s="32"/>
      <c r="K50" s="32"/>
      <c r="L50" s="22">
        <v>5</v>
      </c>
      <c r="M50" s="23" t="s">
        <v>76</v>
      </c>
      <c r="N50" s="23">
        <v>2</v>
      </c>
      <c r="O50" s="27" t="s">
        <v>34</v>
      </c>
      <c r="P50" s="28">
        <v>24000</v>
      </c>
      <c r="Q50" s="28">
        <f t="shared" si="0"/>
        <v>48000</v>
      </c>
      <c r="R50" s="30"/>
      <c r="S50" s="30"/>
      <c r="T50" s="21"/>
      <c r="U50" s="21"/>
    </row>
    <row r="51" spans="1:21" ht="21">
      <c r="A51" s="20"/>
      <c r="B51" s="21"/>
      <c r="C51" s="21"/>
      <c r="D51" s="22"/>
      <c r="E51" s="23"/>
      <c r="F51" s="28"/>
      <c r="G51" s="32"/>
      <c r="H51" s="32"/>
      <c r="I51" s="32"/>
      <c r="J51" s="32"/>
      <c r="K51" s="32"/>
      <c r="L51" s="22">
        <v>6</v>
      </c>
      <c r="M51" s="23" t="s">
        <v>27</v>
      </c>
      <c r="N51" s="23">
        <v>1</v>
      </c>
      <c r="O51" s="27" t="s">
        <v>28</v>
      </c>
      <c r="P51" s="28">
        <v>15000</v>
      </c>
      <c r="Q51" s="28">
        <f t="shared" si="0"/>
        <v>15000</v>
      </c>
      <c r="R51" s="30"/>
      <c r="S51" s="30"/>
      <c r="T51" s="21"/>
      <c r="U51" s="21"/>
    </row>
    <row r="52" spans="1:21" ht="21">
      <c r="A52" s="20"/>
      <c r="B52" s="21"/>
      <c r="C52" s="21"/>
      <c r="D52" s="22"/>
      <c r="E52" s="23"/>
      <c r="F52" s="28"/>
      <c r="G52" s="32"/>
      <c r="H52" s="32"/>
      <c r="I52" s="32"/>
      <c r="J52" s="32"/>
      <c r="K52" s="32"/>
      <c r="L52" s="22">
        <v>7</v>
      </c>
      <c r="M52" s="23" t="s">
        <v>77</v>
      </c>
      <c r="N52" s="23">
        <v>1</v>
      </c>
      <c r="O52" s="27" t="s">
        <v>37</v>
      </c>
      <c r="P52" s="28">
        <v>11000</v>
      </c>
      <c r="Q52" s="28">
        <f t="shared" si="0"/>
        <v>11000</v>
      </c>
      <c r="R52" s="30"/>
      <c r="S52" s="30"/>
      <c r="T52" s="21"/>
      <c r="U52" s="21"/>
    </row>
    <row r="53" spans="1:21" ht="21">
      <c r="A53" s="20"/>
      <c r="B53" s="21"/>
      <c r="C53" s="21"/>
      <c r="D53" s="22"/>
      <c r="E53" s="23"/>
      <c r="F53" s="28"/>
      <c r="G53" s="32"/>
      <c r="H53" s="32"/>
      <c r="I53" s="32"/>
      <c r="J53" s="32"/>
      <c r="K53" s="32"/>
      <c r="L53" s="22">
        <v>8</v>
      </c>
      <c r="M53" s="23" t="s">
        <v>36</v>
      </c>
      <c r="N53" s="23">
        <v>1</v>
      </c>
      <c r="O53" s="27" t="s">
        <v>32</v>
      </c>
      <c r="P53" s="28">
        <v>90000</v>
      </c>
      <c r="Q53" s="28">
        <f>N53*P53</f>
        <v>90000</v>
      </c>
      <c r="R53" s="30"/>
      <c r="S53" s="30"/>
      <c r="T53" s="21"/>
      <c r="U53" s="21"/>
    </row>
    <row r="54" spans="1:21" ht="21">
      <c r="A54" s="20"/>
      <c r="B54" s="21"/>
      <c r="C54" s="21"/>
      <c r="D54" s="22"/>
      <c r="E54" s="23"/>
      <c r="F54" s="28"/>
      <c r="G54" s="32"/>
      <c r="H54" s="32"/>
      <c r="I54" s="32"/>
      <c r="J54" s="32"/>
      <c r="K54" s="32"/>
      <c r="L54" s="22"/>
      <c r="M54" s="26" t="s">
        <v>41</v>
      </c>
      <c r="N54" s="23"/>
      <c r="O54" s="27"/>
      <c r="P54" s="28"/>
      <c r="Q54" s="28"/>
      <c r="R54" s="30"/>
      <c r="S54" s="30"/>
      <c r="T54" s="38"/>
      <c r="U54" s="38"/>
    </row>
    <row r="55" spans="1:21" ht="21">
      <c r="A55" s="20"/>
      <c r="B55" s="21"/>
      <c r="C55" s="21"/>
      <c r="D55" s="22"/>
      <c r="E55" s="23"/>
      <c r="F55" s="28"/>
      <c r="G55" s="32"/>
      <c r="H55" s="32"/>
      <c r="I55" s="32"/>
      <c r="J55" s="32"/>
      <c r="K55" s="32"/>
      <c r="L55" s="22">
        <v>9</v>
      </c>
      <c r="M55" s="23" t="s">
        <v>42</v>
      </c>
      <c r="N55" s="23">
        <v>1</v>
      </c>
      <c r="O55" s="27" t="s">
        <v>37</v>
      </c>
      <c r="P55" s="28">
        <v>33400</v>
      </c>
      <c r="Q55" s="28">
        <f aca="true" t="shared" si="1" ref="Q55:Q61">N55*P55</f>
        <v>33400</v>
      </c>
      <c r="R55" s="30"/>
      <c r="S55" s="30"/>
      <c r="T55" s="21"/>
      <c r="U55" s="21"/>
    </row>
    <row r="56" spans="1:21" ht="21">
      <c r="A56" s="20"/>
      <c r="B56" s="21"/>
      <c r="C56" s="21"/>
      <c r="D56" s="22"/>
      <c r="E56" s="23"/>
      <c r="F56" s="28"/>
      <c r="G56" s="32"/>
      <c r="H56" s="32"/>
      <c r="I56" s="32"/>
      <c r="J56" s="32"/>
      <c r="K56" s="32"/>
      <c r="L56" s="22">
        <v>10</v>
      </c>
      <c r="M56" s="23" t="s">
        <v>78</v>
      </c>
      <c r="N56" s="23">
        <v>2</v>
      </c>
      <c r="O56" s="27" t="s">
        <v>44</v>
      </c>
      <c r="P56" s="28">
        <v>7900</v>
      </c>
      <c r="Q56" s="28">
        <f t="shared" si="1"/>
        <v>15800</v>
      </c>
      <c r="R56" s="30"/>
      <c r="S56" s="30"/>
      <c r="T56" s="38"/>
      <c r="U56" s="38"/>
    </row>
    <row r="57" spans="1:21" ht="21">
      <c r="A57" s="20"/>
      <c r="B57" s="21"/>
      <c r="C57" s="21"/>
      <c r="D57" s="22"/>
      <c r="E57" s="23"/>
      <c r="F57" s="28"/>
      <c r="G57" s="32"/>
      <c r="H57" s="32"/>
      <c r="I57" s="32"/>
      <c r="J57" s="32"/>
      <c r="K57" s="32"/>
      <c r="L57" s="22">
        <v>11</v>
      </c>
      <c r="M57" s="23" t="s">
        <v>79</v>
      </c>
      <c r="N57" s="23">
        <v>1</v>
      </c>
      <c r="O57" s="27" t="s">
        <v>44</v>
      </c>
      <c r="P57" s="28">
        <v>4900</v>
      </c>
      <c r="Q57" s="28">
        <f t="shared" si="1"/>
        <v>4900</v>
      </c>
      <c r="R57" s="30"/>
      <c r="S57" s="30"/>
      <c r="T57" s="38"/>
      <c r="U57" s="38"/>
    </row>
    <row r="58" spans="1:21" ht="21">
      <c r="A58" s="20"/>
      <c r="B58" s="21"/>
      <c r="C58" s="21"/>
      <c r="D58" s="22"/>
      <c r="E58" s="23"/>
      <c r="F58" s="28"/>
      <c r="G58" s="32"/>
      <c r="H58" s="32"/>
      <c r="I58" s="32"/>
      <c r="J58" s="32"/>
      <c r="K58" s="32"/>
      <c r="L58" s="22">
        <v>12</v>
      </c>
      <c r="M58" s="23" t="s">
        <v>52</v>
      </c>
      <c r="N58" s="23">
        <v>1</v>
      </c>
      <c r="O58" s="27" t="s">
        <v>44</v>
      </c>
      <c r="P58" s="28">
        <v>6920</v>
      </c>
      <c r="Q58" s="28">
        <f t="shared" si="1"/>
        <v>6920</v>
      </c>
      <c r="R58" s="30"/>
      <c r="S58" s="30"/>
      <c r="T58" s="38"/>
      <c r="U58" s="38"/>
    </row>
    <row r="59" spans="1:21" ht="21">
      <c r="A59" s="20"/>
      <c r="B59" s="21"/>
      <c r="C59" s="21"/>
      <c r="D59" s="22"/>
      <c r="E59" s="23"/>
      <c r="F59" s="28"/>
      <c r="G59" s="32"/>
      <c r="H59" s="32"/>
      <c r="I59" s="32"/>
      <c r="J59" s="32"/>
      <c r="K59" s="32"/>
      <c r="L59" s="22">
        <v>13</v>
      </c>
      <c r="M59" s="23" t="s">
        <v>80</v>
      </c>
      <c r="N59" s="23">
        <v>1</v>
      </c>
      <c r="O59" s="27" t="s">
        <v>44</v>
      </c>
      <c r="P59" s="28">
        <v>8900</v>
      </c>
      <c r="Q59" s="28">
        <f t="shared" si="1"/>
        <v>8900</v>
      </c>
      <c r="R59" s="30"/>
      <c r="S59" s="30"/>
      <c r="T59" s="38"/>
      <c r="U59" s="38"/>
    </row>
    <row r="60" spans="1:21" ht="21">
      <c r="A60" s="20"/>
      <c r="B60" s="21"/>
      <c r="C60" s="21"/>
      <c r="D60" s="22"/>
      <c r="E60" s="26"/>
      <c r="F60" s="28"/>
      <c r="G60" s="32"/>
      <c r="H60" s="32"/>
      <c r="I60" s="32"/>
      <c r="J60" s="32"/>
      <c r="K60" s="32"/>
      <c r="L60" s="22">
        <v>14</v>
      </c>
      <c r="M60" s="23" t="s">
        <v>81</v>
      </c>
      <c r="N60" s="23">
        <v>1</v>
      </c>
      <c r="O60" s="27" t="s">
        <v>44</v>
      </c>
      <c r="P60" s="28">
        <v>3290</v>
      </c>
      <c r="Q60" s="28">
        <f t="shared" si="1"/>
        <v>3290</v>
      </c>
      <c r="R60" s="30"/>
      <c r="S60" s="30"/>
      <c r="T60" s="38"/>
      <c r="U60" s="38"/>
    </row>
    <row r="61" spans="1:21" ht="21">
      <c r="A61" s="20"/>
      <c r="B61" s="21"/>
      <c r="C61" s="21"/>
      <c r="D61" s="22"/>
      <c r="E61" s="23"/>
      <c r="F61" s="28"/>
      <c r="G61" s="32"/>
      <c r="H61" s="32"/>
      <c r="I61" s="32"/>
      <c r="J61" s="32"/>
      <c r="K61" s="32"/>
      <c r="L61" s="22">
        <v>15</v>
      </c>
      <c r="M61" s="23" t="s">
        <v>56</v>
      </c>
      <c r="N61" s="23">
        <v>1</v>
      </c>
      <c r="O61" s="27" t="s">
        <v>32</v>
      </c>
      <c r="P61" s="28">
        <v>10900</v>
      </c>
      <c r="Q61" s="28">
        <f t="shared" si="1"/>
        <v>10900</v>
      </c>
      <c r="R61" s="30"/>
      <c r="S61" s="30"/>
      <c r="T61" s="38"/>
      <c r="U61" s="38"/>
    </row>
    <row r="62" spans="1:21" ht="21">
      <c r="A62" s="20"/>
      <c r="B62" s="21"/>
      <c r="C62" s="21"/>
      <c r="D62" s="22"/>
      <c r="E62" s="23"/>
      <c r="F62" s="28"/>
      <c r="G62" s="32"/>
      <c r="H62" s="32"/>
      <c r="I62" s="32"/>
      <c r="J62" s="32"/>
      <c r="K62" s="32"/>
      <c r="L62" s="22"/>
      <c r="M62" s="26" t="s">
        <v>58</v>
      </c>
      <c r="N62" s="23"/>
      <c r="O62" s="27"/>
      <c r="P62" s="28"/>
      <c r="Q62" s="28"/>
      <c r="R62" s="30"/>
      <c r="S62" s="30"/>
      <c r="T62" s="21"/>
      <c r="U62" s="21"/>
    </row>
    <row r="63" spans="1:21" ht="21">
      <c r="A63" s="20"/>
      <c r="B63" s="21"/>
      <c r="C63" s="21"/>
      <c r="D63" s="22"/>
      <c r="E63" s="23"/>
      <c r="F63" s="28"/>
      <c r="G63" s="32"/>
      <c r="H63" s="32"/>
      <c r="I63" s="32"/>
      <c r="J63" s="32"/>
      <c r="K63" s="32"/>
      <c r="L63" s="22">
        <v>16</v>
      </c>
      <c r="M63" s="23" t="s">
        <v>82</v>
      </c>
      <c r="N63" s="23">
        <v>2</v>
      </c>
      <c r="O63" s="27" t="s">
        <v>37</v>
      </c>
      <c r="P63" s="28">
        <v>30000</v>
      </c>
      <c r="Q63" s="28">
        <f>N63*P63</f>
        <v>60000</v>
      </c>
      <c r="R63" s="30"/>
      <c r="S63" s="30"/>
      <c r="T63" s="21"/>
      <c r="U63" s="21"/>
    </row>
    <row r="64" spans="1:21" ht="21">
      <c r="A64" s="20"/>
      <c r="B64" s="21"/>
      <c r="C64" s="21"/>
      <c r="D64" s="22"/>
      <c r="E64" s="23"/>
      <c r="F64" s="28"/>
      <c r="G64" s="32"/>
      <c r="H64" s="32"/>
      <c r="I64" s="32"/>
      <c r="J64" s="32"/>
      <c r="K64" s="32"/>
      <c r="L64" s="22">
        <v>17</v>
      </c>
      <c r="M64" s="40" t="s">
        <v>83</v>
      </c>
      <c r="N64" s="23">
        <v>1</v>
      </c>
      <c r="O64" s="27" t="s">
        <v>37</v>
      </c>
      <c r="P64" s="28">
        <v>8840</v>
      </c>
      <c r="Q64" s="28">
        <f>N64*P64</f>
        <v>8840</v>
      </c>
      <c r="R64" s="30"/>
      <c r="S64" s="30"/>
      <c r="T64" s="21"/>
      <c r="U64" s="21"/>
    </row>
    <row r="65" spans="1:21" ht="21">
      <c r="A65" s="20"/>
      <c r="B65" s="21"/>
      <c r="C65" s="21"/>
      <c r="D65" s="22"/>
      <c r="E65" s="23"/>
      <c r="F65" s="28"/>
      <c r="G65" s="32"/>
      <c r="H65" s="32"/>
      <c r="I65" s="32"/>
      <c r="J65" s="32"/>
      <c r="K65" s="32"/>
      <c r="L65" s="22">
        <v>18</v>
      </c>
      <c r="M65" s="40" t="s">
        <v>84</v>
      </c>
      <c r="N65" s="23">
        <v>1</v>
      </c>
      <c r="O65" s="27" t="s">
        <v>37</v>
      </c>
      <c r="P65" s="28">
        <v>2500</v>
      </c>
      <c r="Q65" s="28">
        <f>N65*P65</f>
        <v>2500</v>
      </c>
      <c r="R65" s="30"/>
      <c r="S65" s="30"/>
      <c r="T65" s="21"/>
      <c r="U65" s="21"/>
    </row>
    <row r="66" spans="1:21" ht="21">
      <c r="A66" s="20"/>
      <c r="B66" s="21"/>
      <c r="C66" s="21"/>
      <c r="D66" s="22"/>
      <c r="E66" s="23"/>
      <c r="F66" s="28"/>
      <c r="G66" s="32"/>
      <c r="H66" s="32"/>
      <c r="I66" s="32"/>
      <c r="J66" s="32"/>
      <c r="K66" s="32"/>
      <c r="L66" s="22">
        <v>19</v>
      </c>
      <c r="M66" s="40" t="s">
        <v>85</v>
      </c>
      <c r="N66" s="23">
        <v>2</v>
      </c>
      <c r="O66" s="27" t="s">
        <v>32</v>
      </c>
      <c r="P66" s="28">
        <v>4845</v>
      </c>
      <c r="Q66" s="28">
        <f>N66*P66</f>
        <v>9690</v>
      </c>
      <c r="R66" s="30"/>
      <c r="S66" s="30"/>
      <c r="T66" s="38"/>
      <c r="U66" s="38"/>
    </row>
    <row r="67" spans="1:21" ht="21">
      <c r="A67" s="20"/>
      <c r="B67" s="21"/>
      <c r="C67" s="21"/>
      <c r="D67" s="22"/>
      <c r="E67" s="23"/>
      <c r="F67" s="28"/>
      <c r="G67" s="25"/>
      <c r="H67" s="25"/>
      <c r="I67" s="25"/>
      <c r="J67" s="25"/>
      <c r="K67" s="25"/>
      <c r="L67" s="74">
        <v>20</v>
      </c>
      <c r="M67" s="79" t="s">
        <v>86</v>
      </c>
      <c r="N67" s="75">
        <v>1</v>
      </c>
      <c r="O67" s="77" t="s">
        <v>32</v>
      </c>
      <c r="P67" s="36">
        <v>68000</v>
      </c>
      <c r="Q67" s="28">
        <f>N67*P67</f>
        <v>68000</v>
      </c>
      <c r="R67" s="30"/>
      <c r="S67" s="78"/>
      <c r="T67" s="80"/>
      <c r="U67" s="80"/>
    </row>
    <row r="68" spans="1:21" ht="21">
      <c r="A68" s="20"/>
      <c r="B68" s="21"/>
      <c r="C68" s="21"/>
      <c r="D68" s="22"/>
      <c r="E68" s="23"/>
      <c r="F68" s="28"/>
      <c r="G68" s="32"/>
      <c r="H68" s="32"/>
      <c r="I68" s="32"/>
      <c r="J68" s="32"/>
      <c r="K68" s="32"/>
      <c r="L68" s="22"/>
      <c r="M68" s="81" t="s">
        <v>87</v>
      </c>
      <c r="N68" s="23"/>
      <c r="O68" s="27"/>
      <c r="P68" s="28"/>
      <c r="Q68" s="28"/>
      <c r="R68" s="30"/>
      <c r="S68" s="30"/>
      <c r="T68" s="38"/>
      <c r="U68" s="38"/>
    </row>
    <row r="69" spans="1:21" ht="21">
      <c r="A69" s="20"/>
      <c r="B69" s="21"/>
      <c r="C69" s="21"/>
      <c r="D69" s="22"/>
      <c r="E69" s="23"/>
      <c r="F69" s="28"/>
      <c r="G69" s="32"/>
      <c r="H69" s="32"/>
      <c r="I69" s="32"/>
      <c r="J69" s="32"/>
      <c r="K69" s="32"/>
      <c r="L69" s="22">
        <v>21</v>
      </c>
      <c r="M69" s="23" t="s">
        <v>88</v>
      </c>
      <c r="N69" s="23">
        <v>1</v>
      </c>
      <c r="O69" s="27" t="s">
        <v>74</v>
      </c>
      <c r="P69" s="28">
        <v>494000</v>
      </c>
      <c r="Q69" s="28">
        <f>N69*P69</f>
        <v>494000</v>
      </c>
      <c r="R69" s="30"/>
      <c r="S69" s="30"/>
      <c r="T69" s="21"/>
      <c r="U69" s="21"/>
    </row>
    <row r="70" spans="1:21" ht="21">
      <c r="A70" s="20"/>
      <c r="B70" s="21"/>
      <c r="C70" s="21"/>
      <c r="D70" s="22"/>
      <c r="E70" s="23"/>
      <c r="F70" s="28"/>
      <c r="G70" s="32"/>
      <c r="H70" s="32"/>
      <c r="I70" s="32"/>
      <c r="J70" s="32"/>
      <c r="K70" s="32"/>
      <c r="L70" s="22">
        <v>22</v>
      </c>
      <c r="M70" s="23" t="s">
        <v>89</v>
      </c>
      <c r="N70" s="23">
        <v>1</v>
      </c>
      <c r="O70" s="27" t="s">
        <v>51</v>
      </c>
      <c r="P70" s="28">
        <v>33700</v>
      </c>
      <c r="Q70" s="28">
        <f>N70*P70</f>
        <v>33700</v>
      </c>
      <c r="R70" s="30"/>
      <c r="S70" s="30"/>
      <c r="T70" s="21"/>
      <c r="U70" s="21"/>
    </row>
    <row r="71" spans="1:21" ht="21">
      <c r="A71" s="20"/>
      <c r="B71" s="21"/>
      <c r="C71" s="21"/>
      <c r="D71" s="22"/>
      <c r="E71" s="23"/>
      <c r="F71" s="28"/>
      <c r="G71" s="32"/>
      <c r="H71" s="32"/>
      <c r="I71" s="32"/>
      <c r="J71" s="32"/>
      <c r="K71" s="32"/>
      <c r="L71" s="55"/>
      <c r="M71" s="82" t="s">
        <v>66</v>
      </c>
      <c r="N71" s="54"/>
      <c r="O71" s="82"/>
      <c r="P71" s="31"/>
      <c r="Q71" s="31">
        <f>SUM(Q45:Q70)</f>
        <v>1000000</v>
      </c>
      <c r="R71" s="30"/>
      <c r="S71" s="30"/>
      <c r="T71" s="21"/>
      <c r="U71" s="21"/>
    </row>
    <row r="72" spans="1:21" ht="21">
      <c r="A72" s="53"/>
      <c r="B72" s="83"/>
      <c r="C72" s="54"/>
      <c r="D72" s="55"/>
      <c r="E72" s="56"/>
      <c r="F72" s="31"/>
      <c r="G72" s="57"/>
      <c r="H72" s="57"/>
      <c r="I72" s="57"/>
      <c r="J72" s="57"/>
      <c r="K72" s="57"/>
      <c r="L72" s="84"/>
      <c r="M72" s="50" t="s">
        <v>67</v>
      </c>
      <c r="N72" s="51"/>
      <c r="O72" s="50"/>
      <c r="P72" s="52"/>
      <c r="Q72" s="52">
        <f>Q71</f>
        <v>1000000</v>
      </c>
      <c r="R72" s="85"/>
      <c r="S72" s="85"/>
      <c r="T72" s="54"/>
      <c r="U72" s="54"/>
    </row>
    <row r="73" spans="1:21" ht="51" customHeight="1">
      <c r="A73" s="60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1"/>
      <c r="M73" s="63"/>
      <c r="N73" s="61"/>
      <c r="O73" s="63"/>
      <c r="P73" s="62"/>
      <c r="Q73" s="62"/>
      <c r="R73" s="64"/>
      <c r="S73" s="64"/>
      <c r="T73" s="61"/>
      <c r="U73" s="61"/>
    </row>
    <row r="74" spans="1:21" ht="53.25" customHeight="1">
      <c r="A74" s="65"/>
      <c r="B74" s="66"/>
      <c r="C74" s="66"/>
      <c r="D74" s="66"/>
      <c r="E74" s="66"/>
      <c r="F74" s="67"/>
      <c r="G74" s="67"/>
      <c r="H74" s="67"/>
      <c r="I74" s="67"/>
      <c r="J74" s="67"/>
      <c r="K74" s="67"/>
      <c r="L74" s="66"/>
      <c r="M74" s="68" t="s">
        <v>68</v>
      </c>
      <c r="N74" s="66"/>
      <c r="O74" s="69"/>
      <c r="P74" s="67"/>
      <c r="Q74" s="67"/>
      <c r="R74" s="70"/>
      <c r="S74" s="70"/>
      <c r="T74" s="66"/>
      <c r="U74" s="66"/>
    </row>
    <row r="75" spans="1:21" ht="53.25" customHeight="1">
      <c r="A75" s="65"/>
      <c r="B75" s="66"/>
      <c r="C75" s="66"/>
      <c r="D75" s="66"/>
      <c r="E75" s="66"/>
      <c r="F75" s="67"/>
      <c r="G75" s="67"/>
      <c r="H75" s="67"/>
      <c r="I75" s="67"/>
      <c r="J75" s="67"/>
      <c r="K75" s="67"/>
      <c r="L75" s="66"/>
      <c r="M75" s="68" t="s">
        <v>69</v>
      </c>
      <c r="N75" s="66"/>
      <c r="O75" s="69"/>
      <c r="P75" s="67"/>
      <c r="Q75" s="67"/>
      <c r="R75" s="70"/>
      <c r="S75" s="70"/>
      <c r="T75" s="66"/>
      <c r="U75" s="66"/>
    </row>
    <row r="76" spans="1:21" ht="53.25" customHeight="1">
      <c r="A76" s="65"/>
      <c r="B76" s="71"/>
      <c r="C76" s="66"/>
      <c r="D76" s="66"/>
      <c r="E76" s="66"/>
      <c r="F76" s="67"/>
      <c r="G76" s="67"/>
      <c r="H76" s="67"/>
      <c r="I76" s="67"/>
      <c r="J76" s="67"/>
      <c r="K76" s="67"/>
      <c r="L76" s="66"/>
      <c r="M76" s="68" t="s">
        <v>70</v>
      </c>
      <c r="N76" s="66"/>
      <c r="O76" s="69"/>
      <c r="P76" s="67"/>
      <c r="Q76" s="67"/>
      <c r="R76" s="70"/>
      <c r="S76" s="70"/>
      <c r="T76" s="66"/>
      <c r="U76" s="66"/>
    </row>
    <row r="77" spans="1:21" ht="21">
      <c r="A77" s="20" t="s">
        <v>20</v>
      </c>
      <c r="B77" s="86" t="s">
        <v>90</v>
      </c>
      <c r="C77" s="86" t="s">
        <v>91</v>
      </c>
      <c r="D77" s="87">
        <v>1</v>
      </c>
      <c r="E77" s="88" t="s">
        <v>92</v>
      </c>
      <c r="F77" s="89">
        <v>719000</v>
      </c>
      <c r="G77" s="90"/>
      <c r="H77" s="90"/>
      <c r="I77" s="90"/>
      <c r="J77" s="90"/>
      <c r="K77" s="90"/>
      <c r="L77" s="87"/>
      <c r="M77" s="91" t="s">
        <v>24</v>
      </c>
      <c r="N77" s="92"/>
      <c r="O77" s="93"/>
      <c r="P77" s="24"/>
      <c r="Q77" s="24"/>
      <c r="R77" s="94"/>
      <c r="S77" s="94"/>
      <c r="T77" s="86"/>
      <c r="U77" s="86"/>
    </row>
    <row r="78" spans="1:21" ht="21">
      <c r="A78" s="20"/>
      <c r="B78" s="21" t="s">
        <v>93</v>
      </c>
      <c r="C78" s="21" t="s">
        <v>94</v>
      </c>
      <c r="D78" s="22">
        <v>2</v>
      </c>
      <c r="E78" s="95" t="s">
        <v>95</v>
      </c>
      <c r="F78" s="96">
        <v>889000</v>
      </c>
      <c r="G78" s="97"/>
      <c r="H78" s="97"/>
      <c r="I78" s="97"/>
      <c r="J78" s="97"/>
      <c r="K78" s="97"/>
      <c r="L78" s="22">
        <v>1</v>
      </c>
      <c r="M78" s="23" t="s">
        <v>73</v>
      </c>
      <c r="N78" s="23">
        <v>3</v>
      </c>
      <c r="O78" s="27" t="s">
        <v>74</v>
      </c>
      <c r="P78" s="28">
        <v>6500</v>
      </c>
      <c r="Q78" s="30">
        <f>N78*P78</f>
        <v>19500</v>
      </c>
      <c r="R78" s="30"/>
      <c r="S78" s="30"/>
      <c r="T78" s="21"/>
      <c r="U78" s="21"/>
    </row>
    <row r="79" spans="1:21" ht="21">
      <c r="A79" s="20"/>
      <c r="B79" s="21" t="s">
        <v>96</v>
      </c>
      <c r="C79" s="21" t="s">
        <v>29</v>
      </c>
      <c r="D79" s="22">
        <v>3</v>
      </c>
      <c r="E79" s="95" t="s">
        <v>97</v>
      </c>
      <c r="F79" s="96">
        <v>133000</v>
      </c>
      <c r="G79" s="97"/>
      <c r="H79" s="97"/>
      <c r="I79" s="97"/>
      <c r="J79" s="97"/>
      <c r="K79" s="97"/>
      <c r="L79" s="22">
        <v>2</v>
      </c>
      <c r="M79" s="23" t="s">
        <v>76</v>
      </c>
      <c r="N79" s="23">
        <v>1</v>
      </c>
      <c r="O79" s="27" t="s">
        <v>34</v>
      </c>
      <c r="P79" s="28">
        <v>24000</v>
      </c>
      <c r="Q79" s="28">
        <f>N79*P79</f>
        <v>24000</v>
      </c>
      <c r="R79" s="30"/>
      <c r="S79" s="30"/>
      <c r="T79" s="21"/>
      <c r="U79" s="21"/>
    </row>
    <row r="80" spans="1:21" ht="21">
      <c r="A80" s="20"/>
      <c r="B80" s="21"/>
      <c r="C80" s="21"/>
      <c r="D80" s="22"/>
      <c r="E80" s="95" t="s">
        <v>98</v>
      </c>
      <c r="F80" s="98"/>
      <c r="G80" s="184"/>
      <c r="H80" s="32"/>
      <c r="I80" s="32"/>
      <c r="J80" s="32"/>
      <c r="K80" s="32"/>
      <c r="L80" s="22">
        <v>3</v>
      </c>
      <c r="M80" s="23" t="s">
        <v>99</v>
      </c>
      <c r="N80" s="23">
        <v>1</v>
      </c>
      <c r="O80" s="27" t="s">
        <v>34</v>
      </c>
      <c r="P80" s="28">
        <v>18200</v>
      </c>
      <c r="Q80" s="28">
        <f aca="true" t="shared" si="2" ref="Q80:Q88">N80*P80</f>
        <v>18200</v>
      </c>
      <c r="R80" s="30"/>
      <c r="S80" s="30"/>
      <c r="T80" s="21"/>
      <c r="U80" s="21"/>
    </row>
    <row r="81" spans="1:21" ht="21.75" thickBot="1">
      <c r="A81" s="20"/>
      <c r="B81" s="21"/>
      <c r="C81" s="21"/>
      <c r="D81" s="22"/>
      <c r="E81" s="41" t="s">
        <v>30</v>
      </c>
      <c r="F81" s="99">
        <f>SUM(F77:F80)</f>
        <v>1741000</v>
      </c>
      <c r="G81" s="274"/>
      <c r="H81" s="32"/>
      <c r="I81" s="32"/>
      <c r="J81" s="32"/>
      <c r="K81" s="32"/>
      <c r="L81" s="22">
        <v>4</v>
      </c>
      <c r="M81" s="23" t="s">
        <v>100</v>
      </c>
      <c r="N81" s="23">
        <v>1</v>
      </c>
      <c r="O81" s="27" t="s">
        <v>34</v>
      </c>
      <c r="P81" s="28">
        <v>7000</v>
      </c>
      <c r="Q81" s="100">
        <f t="shared" si="2"/>
        <v>7000</v>
      </c>
      <c r="R81" s="30"/>
      <c r="S81" s="30"/>
      <c r="T81" s="101"/>
      <c r="U81" s="101"/>
    </row>
    <row r="82" spans="1:21" ht="21.75" thickTop="1">
      <c r="A82" s="20"/>
      <c r="B82" s="21"/>
      <c r="C82" s="21"/>
      <c r="D82" s="22"/>
      <c r="E82" s="23"/>
      <c r="F82" s="36"/>
      <c r="G82" s="25"/>
      <c r="H82" s="32"/>
      <c r="I82" s="32"/>
      <c r="J82" s="32"/>
      <c r="K82" s="32"/>
      <c r="L82" s="22">
        <v>5</v>
      </c>
      <c r="M82" s="23" t="s">
        <v>101</v>
      </c>
      <c r="N82" s="23">
        <v>1</v>
      </c>
      <c r="O82" s="27" t="s">
        <v>34</v>
      </c>
      <c r="P82" s="28">
        <v>5000</v>
      </c>
      <c r="Q82" s="30">
        <f t="shared" si="2"/>
        <v>5000</v>
      </c>
      <c r="R82" s="30"/>
      <c r="S82" s="30"/>
      <c r="T82" s="21"/>
      <c r="U82" s="21"/>
    </row>
    <row r="83" spans="1:21" ht="21">
      <c r="A83" s="20"/>
      <c r="B83" s="37"/>
      <c r="C83" s="21"/>
      <c r="D83" s="22"/>
      <c r="E83" s="26"/>
      <c r="F83" s="28"/>
      <c r="G83" s="32"/>
      <c r="H83" s="32"/>
      <c r="I83" s="32"/>
      <c r="J83" s="32"/>
      <c r="K83" s="32"/>
      <c r="L83" s="22">
        <v>6</v>
      </c>
      <c r="M83" s="81" t="s">
        <v>102</v>
      </c>
      <c r="N83" s="81">
        <v>3</v>
      </c>
      <c r="O83" s="102" t="s">
        <v>37</v>
      </c>
      <c r="P83" s="30">
        <v>2600</v>
      </c>
      <c r="Q83" s="30">
        <f t="shared" si="2"/>
        <v>7800</v>
      </c>
      <c r="R83" s="30"/>
      <c r="S83" s="30"/>
      <c r="T83" s="103"/>
      <c r="U83" s="103"/>
    </row>
    <row r="84" spans="1:21" ht="21">
      <c r="A84" s="20"/>
      <c r="B84" s="21"/>
      <c r="C84" s="21"/>
      <c r="D84" s="22"/>
      <c r="E84" s="23"/>
      <c r="F84" s="28"/>
      <c r="G84" s="32"/>
      <c r="H84" s="32"/>
      <c r="I84" s="32"/>
      <c r="J84" s="32"/>
      <c r="K84" s="32"/>
      <c r="L84" s="22">
        <v>7</v>
      </c>
      <c r="M84" s="23" t="s">
        <v>103</v>
      </c>
      <c r="N84" s="23">
        <v>2</v>
      </c>
      <c r="O84" s="27" t="s">
        <v>37</v>
      </c>
      <c r="P84" s="28">
        <v>7900</v>
      </c>
      <c r="Q84" s="28">
        <f t="shared" si="2"/>
        <v>15800</v>
      </c>
      <c r="R84" s="30"/>
      <c r="S84" s="30"/>
      <c r="T84" s="104"/>
      <c r="U84" s="104"/>
    </row>
    <row r="85" spans="1:21" ht="21">
      <c r="A85" s="20"/>
      <c r="B85" s="21"/>
      <c r="C85" s="21"/>
      <c r="D85" s="22"/>
      <c r="E85" s="23"/>
      <c r="F85" s="28"/>
      <c r="G85" s="32"/>
      <c r="H85" s="32"/>
      <c r="I85" s="32"/>
      <c r="J85" s="32"/>
      <c r="K85" s="32"/>
      <c r="L85" s="22">
        <v>8</v>
      </c>
      <c r="M85" s="23" t="s">
        <v>104</v>
      </c>
      <c r="N85" s="23">
        <v>1</v>
      </c>
      <c r="O85" s="27" t="s">
        <v>37</v>
      </c>
      <c r="P85" s="28">
        <v>14000</v>
      </c>
      <c r="Q85" s="30">
        <f t="shared" si="2"/>
        <v>14000</v>
      </c>
      <c r="R85" s="30"/>
      <c r="S85" s="30"/>
      <c r="T85" s="104"/>
      <c r="U85" s="104"/>
    </row>
    <row r="86" spans="1:21" ht="21">
      <c r="A86" s="20"/>
      <c r="B86" s="21"/>
      <c r="C86" s="21"/>
      <c r="D86" s="22"/>
      <c r="E86" s="23"/>
      <c r="F86" s="28"/>
      <c r="G86" s="32"/>
      <c r="H86" s="32"/>
      <c r="I86" s="32"/>
      <c r="J86" s="32"/>
      <c r="K86" s="32"/>
      <c r="L86" s="22">
        <v>9</v>
      </c>
      <c r="M86" s="81" t="s">
        <v>105</v>
      </c>
      <c r="N86" s="81">
        <v>3</v>
      </c>
      <c r="O86" s="102" t="s">
        <v>37</v>
      </c>
      <c r="P86" s="30">
        <v>2000</v>
      </c>
      <c r="Q86" s="30">
        <f t="shared" si="2"/>
        <v>6000</v>
      </c>
      <c r="R86" s="30"/>
      <c r="S86" s="30"/>
      <c r="T86" s="21"/>
      <c r="U86" s="21"/>
    </row>
    <row r="87" spans="1:21" ht="21">
      <c r="A87" s="20"/>
      <c r="B87" s="21"/>
      <c r="C87" s="21"/>
      <c r="D87" s="22"/>
      <c r="E87" s="23"/>
      <c r="F87" s="28"/>
      <c r="G87" s="32"/>
      <c r="H87" s="32"/>
      <c r="I87" s="32"/>
      <c r="J87" s="32"/>
      <c r="K87" s="32"/>
      <c r="L87" s="22">
        <v>10</v>
      </c>
      <c r="M87" s="23" t="s">
        <v>106</v>
      </c>
      <c r="N87" s="23">
        <v>1</v>
      </c>
      <c r="O87" s="27" t="s">
        <v>74</v>
      </c>
      <c r="P87" s="28">
        <v>10000</v>
      </c>
      <c r="Q87" s="28">
        <f t="shared" si="2"/>
        <v>10000</v>
      </c>
      <c r="R87" s="30"/>
      <c r="S87" s="30"/>
      <c r="T87" s="21"/>
      <c r="U87" s="21"/>
    </row>
    <row r="88" spans="1:21" ht="21">
      <c r="A88" s="20"/>
      <c r="B88" s="21"/>
      <c r="C88" s="21"/>
      <c r="D88" s="22"/>
      <c r="E88" s="23"/>
      <c r="F88" s="28"/>
      <c r="G88" s="32"/>
      <c r="H88" s="32"/>
      <c r="I88" s="32"/>
      <c r="J88" s="32"/>
      <c r="K88" s="32"/>
      <c r="L88" s="22">
        <v>11</v>
      </c>
      <c r="M88" s="23" t="s">
        <v>107</v>
      </c>
      <c r="N88" s="23">
        <v>1</v>
      </c>
      <c r="O88" s="27" t="s">
        <v>44</v>
      </c>
      <c r="P88" s="28">
        <v>25000</v>
      </c>
      <c r="Q88" s="30">
        <f t="shared" si="2"/>
        <v>25000</v>
      </c>
      <c r="R88" s="30"/>
      <c r="S88" s="30"/>
      <c r="T88" s="21"/>
      <c r="U88" s="21"/>
    </row>
    <row r="89" spans="1:21" ht="21">
      <c r="A89" s="20"/>
      <c r="B89" s="21"/>
      <c r="C89" s="21"/>
      <c r="D89" s="22"/>
      <c r="E89" s="23"/>
      <c r="F89" s="28"/>
      <c r="G89" s="32"/>
      <c r="H89" s="32"/>
      <c r="I89" s="32"/>
      <c r="J89" s="32"/>
      <c r="K89" s="32"/>
      <c r="L89" s="22">
        <v>12</v>
      </c>
      <c r="M89" s="23" t="s">
        <v>108</v>
      </c>
      <c r="N89" s="23">
        <v>1</v>
      </c>
      <c r="O89" s="27" t="s">
        <v>37</v>
      </c>
      <c r="P89" s="28">
        <v>24000</v>
      </c>
      <c r="Q89" s="28">
        <f>N89*P89</f>
        <v>24000</v>
      </c>
      <c r="R89" s="30"/>
      <c r="S89" s="30"/>
      <c r="T89" s="21"/>
      <c r="U89" s="21"/>
    </row>
    <row r="90" spans="1:21" ht="21">
      <c r="A90" s="20"/>
      <c r="B90" s="21"/>
      <c r="C90" s="21"/>
      <c r="D90" s="22"/>
      <c r="E90" s="23"/>
      <c r="F90" s="28"/>
      <c r="G90" s="32"/>
      <c r="H90" s="32"/>
      <c r="I90" s="32"/>
      <c r="J90" s="32"/>
      <c r="K90" s="32"/>
      <c r="L90" s="22">
        <v>13</v>
      </c>
      <c r="M90" s="23" t="s">
        <v>109</v>
      </c>
      <c r="N90" s="23">
        <v>1</v>
      </c>
      <c r="O90" s="27" t="s">
        <v>37</v>
      </c>
      <c r="P90" s="28">
        <v>2400</v>
      </c>
      <c r="Q90" s="28">
        <f>N90*P90</f>
        <v>2400</v>
      </c>
      <c r="R90" s="30"/>
      <c r="S90" s="30"/>
      <c r="T90" s="21"/>
      <c r="U90" s="21"/>
    </row>
    <row r="91" spans="1:21" ht="21">
      <c r="A91" s="20"/>
      <c r="B91" s="21"/>
      <c r="C91" s="21"/>
      <c r="D91" s="22"/>
      <c r="E91" s="23"/>
      <c r="F91" s="28"/>
      <c r="G91" s="32"/>
      <c r="H91" s="32"/>
      <c r="I91" s="32"/>
      <c r="J91" s="32"/>
      <c r="K91" s="32"/>
      <c r="L91" s="22">
        <v>14</v>
      </c>
      <c r="M91" s="23" t="s">
        <v>110</v>
      </c>
      <c r="N91" s="23">
        <v>1</v>
      </c>
      <c r="O91" s="27" t="s">
        <v>37</v>
      </c>
      <c r="P91" s="28">
        <v>19000</v>
      </c>
      <c r="Q91" s="30">
        <f>N91*P91</f>
        <v>19000</v>
      </c>
      <c r="R91" s="30"/>
      <c r="S91" s="30"/>
      <c r="T91" s="21"/>
      <c r="U91" s="21"/>
    </row>
    <row r="92" spans="1:21" ht="21">
      <c r="A92" s="20"/>
      <c r="B92" s="21"/>
      <c r="C92" s="21"/>
      <c r="D92" s="22"/>
      <c r="E92" s="23"/>
      <c r="F92" s="28"/>
      <c r="G92" s="32"/>
      <c r="H92" s="32"/>
      <c r="I92" s="32"/>
      <c r="J92" s="32"/>
      <c r="K92" s="32"/>
      <c r="L92" s="22">
        <v>15</v>
      </c>
      <c r="M92" s="23" t="s">
        <v>111</v>
      </c>
      <c r="N92" s="23">
        <v>1</v>
      </c>
      <c r="O92" s="27" t="s">
        <v>37</v>
      </c>
      <c r="P92" s="28">
        <v>6900</v>
      </c>
      <c r="Q92" s="28">
        <f aca="true" t="shared" si="3" ref="Q92:Q114">N92*P92</f>
        <v>6900</v>
      </c>
      <c r="R92" s="30"/>
      <c r="S92" s="30"/>
      <c r="T92" s="21"/>
      <c r="U92" s="21"/>
    </row>
    <row r="93" spans="1:21" ht="21">
      <c r="A93" s="20"/>
      <c r="B93" s="21"/>
      <c r="C93" s="21"/>
      <c r="D93" s="22"/>
      <c r="E93" s="23"/>
      <c r="F93" s="28"/>
      <c r="G93" s="32"/>
      <c r="H93" s="32"/>
      <c r="I93" s="32"/>
      <c r="J93" s="32"/>
      <c r="K93" s="32"/>
      <c r="L93" s="22">
        <v>16</v>
      </c>
      <c r="M93" s="23" t="s">
        <v>112</v>
      </c>
      <c r="N93" s="23">
        <v>2</v>
      </c>
      <c r="O93" s="27" t="s">
        <v>37</v>
      </c>
      <c r="P93" s="28">
        <v>3000</v>
      </c>
      <c r="Q93" s="28">
        <f t="shared" si="3"/>
        <v>6000</v>
      </c>
      <c r="R93" s="30"/>
      <c r="S93" s="30"/>
      <c r="T93" s="21"/>
      <c r="U93" s="21"/>
    </row>
    <row r="94" spans="1:21" ht="21">
      <c r="A94" s="20"/>
      <c r="B94" s="21"/>
      <c r="C94" s="21"/>
      <c r="D94" s="22"/>
      <c r="E94" s="23"/>
      <c r="F94" s="28"/>
      <c r="G94" s="32"/>
      <c r="H94" s="32"/>
      <c r="I94" s="32"/>
      <c r="J94" s="32"/>
      <c r="K94" s="32"/>
      <c r="L94" s="22">
        <v>17</v>
      </c>
      <c r="M94" s="23" t="s">
        <v>113</v>
      </c>
      <c r="N94" s="23">
        <v>2</v>
      </c>
      <c r="O94" s="27" t="s">
        <v>47</v>
      </c>
      <c r="P94" s="28">
        <v>1000</v>
      </c>
      <c r="Q94" s="30">
        <f t="shared" si="3"/>
        <v>2000</v>
      </c>
      <c r="R94" s="30"/>
      <c r="S94" s="30"/>
      <c r="T94" s="21"/>
      <c r="U94" s="21"/>
    </row>
    <row r="95" spans="1:21" ht="21">
      <c r="A95" s="20"/>
      <c r="B95" s="21"/>
      <c r="C95" s="21"/>
      <c r="D95" s="22"/>
      <c r="E95" s="23"/>
      <c r="F95" s="28"/>
      <c r="G95" s="32"/>
      <c r="H95" s="32"/>
      <c r="I95" s="32"/>
      <c r="J95" s="32"/>
      <c r="K95" s="32"/>
      <c r="L95" s="22">
        <v>18</v>
      </c>
      <c r="M95" s="23" t="s">
        <v>114</v>
      </c>
      <c r="N95" s="23">
        <v>2</v>
      </c>
      <c r="O95" s="27" t="s">
        <v>28</v>
      </c>
      <c r="P95" s="28">
        <v>3000</v>
      </c>
      <c r="Q95" s="28">
        <f t="shared" si="3"/>
        <v>6000</v>
      </c>
      <c r="R95" s="30"/>
      <c r="S95" s="30"/>
      <c r="T95" s="21"/>
      <c r="U95" s="21"/>
    </row>
    <row r="96" spans="1:21" ht="21">
      <c r="A96" s="20"/>
      <c r="B96" s="21"/>
      <c r="C96" s="21"/>
      <c r="D96" s="22"/>
      <c r="E96" s="23"/>
      <c r="F96" s="28"/>
      <c r="G96" s="32"/>
      <c r="H96" s="32"/>
      <c r="I96" s="32"/>
      <c r="J96" s="32"/>
      <c r="K96" s="32"/>
      <c r="L96" s="22">
        <v>19</v>
      </c>
      <c r="M96" s="23" t="s">
        <v>115</v>
      </c>
      <c r="N96" s="23">
        <v>2</v>
      </c>
      <c r="O96" s="27" t="s">
        <v>28</v>
      </c>
      <c r="P96" s="28">
        <v>5700</v>
      </c>
      <c r="Q96" s="28">
        <f t="shared" si="3"/>
        <v>11400</v>
      </c>
      <c r="R96" s="30"/>
      <c r="S96" s="30"/>
      <c r="T96" s="21"/>
      <c r="U96" s="21"/>
    </row>
    <row r="97" spans="1:21" ht="21">
      <c r="A97" s="20"/>
      <c r="B97" s="21"/>
      <c r="C97" s="21"/>
      <c r="D97" s="22"/>
      <c r="E97" s="23"/>
      <c r="F97" s="28"/>
      <c r="G97" s="32"/>
      <c r="H97" s="32"/>
      <c r="I97" s="32"/>
      <c r="J97" s="32"/>
      <c r="K97" s="32"/>
      <c r="L97" s="22">
        <v>20</v>
      </c>
      <c r="M97" s="23" t="s">
        <v>116</v>
      </c>
      <c r="N97" s="23">
        <v>1</v>
      </c>
      <c r="O97" s="27" t="s">
        <v>28</v>
      </c>
      <c r="P97" s="28">
        <v>1120</v>
      </c>
      <c r="Q97" s="30">
        <f t="shared" si="3"/>
        <v>1120</v>
      </c>
      <c r="R97" s="30"/>
      <c r="S97" s="30"/>
      <c r="T97" s="21"/>
      <c r="U97" s="21"/>
    </row>
    <row r="98" spans="1:21" ht="21">
      <c r="A98" s="20"/>
      <c r="B98" s="21"/>
      <c r="C98" s="21"/>
      <c r="D98" s="22"/>
      <c r="E98" s="23"/>
      <c r="F98" s="28"/>
      <c r="G98" s="32"/>
      <c r="H98" s="32"/>
      <c r="I98" s="32"/>
      <c r="J98" s="32"/>
      <c r="K98" s="32"/>
      <c r="L98" s="22">
        <v>21</v>
      </c>
      <c r="M98" s="23" t="s">
        <v>117</v>
      </c>
      <c r="N98" s="23">
        <v>1</v>
      </c>
      <c r="O98" s="27" t="s">
        <v>28</v>
      </c>
      <c r="P98" s="28">
        <v>1600</v>
      </c>
      <c r="Q98" s="28">
        <f t="shared" si="3"/>
        <v>1600</v>
      </c>
      <c r="R98" s="30"/>
      <c r="S98" s="30"/>
      <c r="T98" s="21"/>
      <c r="U98" s="21"/>
    </row>
    <row r="99" spans="1:21" ht="21">
      <c r="A99" s="20"/>
      <c r="B99" s="21"/>
      <c r="C99" s="21"/>
      <c r="D99" s="22"/>
      <c r="E99" s="23"/>
      <c r="F99" s="28"/>
      <c r="G99" s="32"/>
      <c r="H99" s="32"/>
      <c r="I99" s="32"/>
      <c r="J99" s="32"/>
      <c r="K99" s="32"/>
      <c r="L99" s="22">
        <v>22</v>
      </c>
      <c r="M99" s="23" t="s">
        <v>31</v>
      </c>
      <c r="N99" s="23">
        <v>2</v>
      </c>
      <c r="O99" s="27" t="s">
        <v>37</v>
      </c>
      <c r="P99" s="28">
        <v>21000</v>
      </c>
      <c r="Q99" s="28">
        <f t="shared" si="3"/>
        <v>42000</v>
      </c>
      <c r="R99" s="30"/>
      <c r="S99" s="30"/>
      <c r="T99" s="21"/>
      <c r="U99" s="21"/>
    </row>
    <row r="100" spans="1:21" ht="21">
      <c r="A100" s="20"/>
      <c r="B100" s="21"/>
      <c r="C100" s="21"/>
      <c r="D100" s="22"/>
      <c r="E100" s="23"/>
      <c r="F100" s="28"/>
      <c r="G100" s="32"/>
      <c r="H100" s="32"/>
      <c r="I100" s="32"/>
      <c r="J100" s="32"/>
      <c r="K100" s="32"/>
      <c r="L100" s="22">
        <v>23</v>
      </c>
      <c r="M100" s="81" t="s">
        <v>118</v>
      </c>
      <c r="N100" s="81">
        <v>1</v>
      </c>
      <c r="O100" s="102" t="s">
        <v>37</v>
      </c>
      <c r="P100" s="30">
        <v>91000</v>
      </c>
      <c r="Q100" s="30">
        <f t="shared" si="3"/>
        <v>91000</v>
      </c>
      <c r="R100" s="30"/>
      <c r="S100" s="30"/>
      <c r="T100" s="103"/>
      <c r="U100" s="103"/>
    </row>
    <row r="101" spans="1:21" ht="21">
      <c r="A101" s="20"/>
      <c r="B101" s="21"/>
      <c r="C101" s="21"/>
      <c r="D101" s="22"/>
      <c r="E101" s="23"/>
      <c r="F101" s="28"/>
      <c r="G101" s="32"/>
      <c r="H101" s="32"/>
      <c r="I101" s="32"/>
      <c r="J101" s="32"/>
      <c r="K101" s="32"/>
      <c r="L101" s="22">
        <v>24</v>
      </c>
      <c r="M101" s="23" t="s">
        <v>119</v>
      </c>
      <c r="N101" s="23">
        <v>1</v>
      </c>
      <c r="O101" s="27" t="s">
        <v>47</v>
      </c>
      <c r="P101" s="28">
        <v>160</v>
      </c>
      <c r="Q101" s="28">
        <f t="shared" si="3"/>
        <v>160</v>
      </c>
      <c r="R101" s="30"/>
      <c r="S101" s="30"/>
      <c r="T101" s="21"/>
      <c r="U101" s="21"/>
    </row>
    <row r="102" spans="1:21" ht="21">
      <c r="A102" s="20"/>
      <c r="B102" s="21"/>
      <c r="C102" s="21"/>
      <c r="D102" s="22"/>
      <c r="E102" s="23"/>
      <c r="F102" s="28"/>
      <c r="G102" s="32"/>
      <c r="H102" s="32"/>
      <c r="I102" s="32"/>
      <c r="J102" s="32"/>
      <c r="K102" s="32"/>
      <c r="L102" s="22">
        <v>25</v>
      </c>
      <c r="M102" s="23" t="s">
        <v>120</v>
      </c>
      <c r="N102" s="23">
        <v>10</v>
      </c>
      <c r="O102" s="27" t="s">
        <v>32</v>
      </c>
      <c r="P102" s="28">
        <v>600</v>
      </c>
      <c r="Q102" s="28">
        <f t="shared" si="3"/>
        <v>6000</v>
      </c>
      <c r="R102" s="30"/>
      <c r="S102" s="30"/>
      <c r="T102" s="21"/>
      <c r="U102" s="21"/>
    </row>
    <row r="103" spans="1:21" ht="21">
      <c r="A103" s="20"/>
      <c r="B103" s="21"/>
      <c r="C103" s="21"/>
      <c r="D103" s="22"/>
      <c r="E103" s="23"/>
      <c r="F103" s="28"/>
      <c r="G103" s="32"/>
      <c r="H103" s="32"/>
      <c r="I103" s="32"/>
      <c r="J103" s="32"/>
      <c r="K103" s="32"/>
      <c r="L103" s="22">
        <v>26</v>
      </c>
      <c r="M103" s="23" t="s">
        <v>121</v>
      </c>
      <c r="N103" s="23">
        <v>5</v>
      </c>
      <c r="O103" s="27" t="s">
        <v>32</v>
      </c>
      <c r="P103" s="28">
        <v>1600</v>
      </c>
      <c r="Q103" s="28">
        <f t="shared" si="3"/>
        <v>8000</v>
      </c>
      <c r="R103" s="30"/>
      <c r="S103" s="30"/>
      <c r="T103" s="21"/>
      <c r="U103" s="21"/>
    </row>
    <row r="104" spans="1:21" ht="21">
      <c r="A104" s="20"/>
      <c r="B104" s="21"/>
      <c r="C104" s="21"/>
      <c r="D104" s="22"/>
      <c r="E104" s="23"/>
      <c r="F104" s="28"/>
      <c r="G104" s="32"/>
      <c r="H104" s="32"/>
      <c r="I104" s="32"/>
      <c r="J104" s="32"/>
      <c r="K104" s="32"/>
      <c r="L104" s="22">
        <v>27</v>
      </c>
      <c r="M104" s="23" t="s">
        <v>122</v>
      </c>
      <c r="N104" s="23">
        <v>2</v>
      </c>
      <c r="O104" s="27" t="s">
        <v>123</v>
      </c>
      <c r="P104" s="28">
        <v>195</v>
      </c>
      <c r="Q104" s="28">
        <f t="shared" si="3"/>
        <v>390</v>
      </c>
      <c r="R104" s="30"/>
      <c r="S104" s="30"/>
      <c r="T104" s="21"/>
      <c r="U104" s="21"/>
    </row>
    <row r="105" spans="1:21" ht="21">
      <c r="A105" s="20"/>
      <c r="B105" s="21"/>
      <c r="C105" s="21"/>
      <c r="D105" s="22"/>
      <c r="E105" s="23"/>
      <c r="F105" s="28"/>
      <c r="G105" s="32"/>
      <c r="H105" s="32"/>
      <c r="I105" s="32"/>
      <c r="J105" s="32"/>
      <c r="K105" s="32"/>
      <c r="L105" s="22">
        <v>28</v>
      </c>
      <c r="M105" s="23" t="s">
        <v>124</v>
      </c>
      <c r="N105" s="23">
        <v>2</v>
      </c>
      <c r="O105" s="27" t="s">
        <v>37</v>
      </c>
      <c r="P105" s="28">
        <v>2000</v>
      </c>
      <c r="Q105" s="28">
        <f t="shared" si="3"/>
        <v>4000</v>
      </c>
      <c r="R105" s="30"/>
      <c r="S105" s="30"/>
      <c r="T105" s="21"/>
      <c r="U105" s="21"/>
    </row>
    <row r="106" spans="1:21" ht="21">
      <c r="A106" s="20"/>
      <c r="B106" s="21"/>
      <c r="C106" s="21"/>
      <c r="D106" s="22"/>
      <c r="E106" s="23"/>
      <c r="F106" s="28"/>
      <c r="G106" s="32"/>
      <c r="H106" s="32"/>
      <c r="I106" s="32"/>
      <c r="J106" s="32"/>
      <c r="K106" s="32"/>
      <c r="L106" s="22">
        <v>29</v>
      </c>
      <c r="M106" s="23" t="s">
        <v>125</v>
      </c>
      <c r="N106" s="23">
        <v>1</v>
      </c>
      <c r="O106" s="27" t="s">
        <v>37</v>
      </c>
      <c r="P106" s="28">
        <v>9000</v>
      </c>
      <c r="Q106" s="28">
        <f t="shared" si="3"/>
        <v>9000</v>
      </c>
      <c r="R106" s="30"/>
      <c r="S106" s="30"/>
      <c r="T106" s="21"/>
      <c r="U106" s="21"/>
    </row>
    <row r="107" spans="1:21" ht="21">
      <c r="A107" s="20"/>
      <c r="B107" s="21"/>
      <c r="C107" s="21"/>
      <c r="D107" s="22"/>
      <c r="E107" s="23"/>
      <c r="F107" s="28"/>
      <c r="G107" s="32"/>
      <c r="H107" s="32"/>
      <c r="I107" s="32"/>
      <c r="J107" s="32"/>
      <c r="K107" s="32"/>
      <c r="L107" s="22">
        <v>30</v>
      </c>
      <c r="M107" s="23" t="s">
        <v>126</v>
      </c>
      <c r="N107" s="23">
        <v>1</v>
      </c>
      <c r="O107" s="27" t="s">
        <v>37</v>
      </c>
      <c r="P107" s="28">
        <v>55000</v>
      </c>
      <c r="Q107" s="28">
        <f t="shared" si="3"/>
        <v>55000</v>
      </c>
      <c r="R107" s="30"/>
      <c r="S107" s="30"/>
      <c r="T107" s="21"/>
      <c r="U107" s="21"/>
    </row>
    <row r="108" spans="1:21" ht="21">
      <c r="A108" s="20"/>
      <c r="B108" s="21"/>
      <c r="C108" s="21"/>
      <c r="D108" s="22"/>
      <c r="E108" s="23"/>
      <c r="F108" s="28"/>
      <c r="G108" s="32"/>
      <c r="H108" s="32"/>
      <c r="I108" s="32"/>
      <c r="J108" s="32"/>
      <c r="K108" s="32"/>
      <c r="L108" s="22">
        <v>31</v>
      </c>
      <c r="M108" s="23" t="s">
        <v>127</v>
      </c>
      <c r="N108" s="23">
        <v>4</v>
      </c>
      <c r="O108" s="27" t="s">
        <v>28</v>
      </c>
      <c r="P108" s="28">
        <v>490</v>
      </c>
      <c r="Q108" s="28">
        <f t="shared" si="3"/>
        <v>1960</v>
      </c>
      <c r="R108" s="30"/>
      <c r="S108" s="30"/>
      <c r="T108" s="21"/>
      <c r="U108" s="21"/>
    </row>
    <row r="109" spans="1:21" ht="21">
      <c r="A109" s="20"/>
      <c r="B109" s="21"/>
      <c r="C109" s="21"/>
      <c r="D109" s="22"/>
      <c r="E109" s="23"/>
      <c r="F109" s="28"/>
      <c r="G109" s="32"/>
      <c r="H109" s="32"/>
      <c r="I109" s="32"/>
      <c r="J109" s="32"/>
      <c r="K109" s="32"/>
      <c r="L109" s="22">
        <v>32</v>
      </c>
      <c r="M109" s="23" t="s">
        <v>128</v>
      </c>
      <c r="N109" s="23">
        <v>20</v>
      </c>
      <c r="O109" s="27" t="s">
        <v>28</v>
      </c>
      <c r="P109" s="28">
        <v>530</v>
      </c>
      <c r="Q109" s="28">
        <f t="shared" si="3"/>
        <v>10600</v>
      </c>
      <c r="R109" s="30"/>
      <c r="S109" s="30"/>
      <c r="T109" s="21"/>
      <c r="U109" s="21"/>
    </row>
    <row r="110" spans="1:21" ht="21">
      <c r="A110" s="20"/>
      <c r="B110" s="21"/>
      <c r="C110" s="21"/>
      <c r="D110" s="22"/>
      <c r="E110" s="23"/>
      <c r="F110" s="28"/>
      <c r="G110" s="32"/>
      <c r="H110" s="32"/>
      <c r="I110" s="32"/>
      <c r="J110" s="32"/>
      <c r="K110" s="32"/>
      <c r="L110" s="22">
        <v>33</v>
      </c>
      <c r="M110" s="23" t="s">
        <v>129</v>
      </c>
      <c r="N110" s="23">
        <v>10</v>
      </c>
      <c r="O110" s="27" t="s">
        <v>28</v>
      </c>
      <c r="P110" s="28">
        <v>640</v>
      </c>
      <c r="Q110" s="28">
        <f t="shared" si="3"/>
        <v>6400</v>
      </c>
      <c r="R110" s="30"/>
      <c r="S110" s="30"/>
      <c r="T110" s="21"/>
      <c r="U110" s="21"/>
    </row>
    <row r="111" spans="1:21" ht="21">
      <c r="A111" s="20"/>
      <c r="B111" s="21"/>
      <c r="C111" s="21"/>
      <c r="D111" s="22"/>
      <c r="E111" s="23"/>
      <c r="F111" s="28"/>
      <c r="G111" s="32"/>
      <c r="H111" s="32"/>
      <c r="I111" s="32"/>
      <c r="J111" s="32"/>
      <c r="K111" s="32"/>
      <c r="L111" s="22">
        <v>34</v>
      </c>
      <c r="M111" s="23" t="s">
        <v>130</v>
      </c>
      <c r="N111" s="23">
        <v>1</v>
      </c>
      <c r="O111" s="27" t="s">
        <v>37</v>
      </c>
      <c r="P111" s="28">
        <v>12000</v>
      </c>
      <c r="Q111" s="30">
        <f t="shared" si="3"/>
        <v>12000</v>
      </c>
      <c r="R111" s="30"/>
      <c r="S111" s="30"/>
      <c r="T111" s="21"/>
      <c r="U111" s="21"/>
    </row>
    <row r="112" spans="1:21" ht="21">
      <c r="A112" s="20"/>
      <c r="B112" s="21"/>
      <c r="C112" s="21"/>
      <c r="D112" s="22"/>
      <c r="E112" s="23"/>
      <c r="F112" s="28"/>
      <c r="G112" s="32"/>
      <c r="H112" s="32"/>
      <c r="I112" s="32"/>
      <c r="J112" s="32"/>
      <c r="K112" s="32"/>
      <c r="L112" s="22">
        <v>35</v>
      </c>
      <c r="M112" s="23" t="s">
        <v>131</v>
      </c>
      <c r="N112" s="23">
        <v>4</v>
      </c>
      <c r="O112" s="27" t="s">
        <v>132</v>
      </c>
      <c r="P112" s="28">
        <v>5500</v>
      </c>
      <c r="Q112" s="28">
        <f t="shared" si="3"/>
        <v>22000</v>
      </c>
      <c r="R112" s="30"/>
      <c r="S112" s="30"/>
      <c r="T112" s="21"/>
      <c r="U112" s="21"/>
    </row>
    <row r="113" spans="1:21" ht="21">
      <c r="A113" s="20"/>
      <c r="B113" s="21"/>
      <c r="C113" s="21"/>
      <c r="D113" s="22"/>
      <c r="E113" s="23"/>
      <c r="F113" s="28"/>
      <c r="G113" s="32"/>
      <c r="H113" s="32"/>
      <c r="I113" s="32"/>
      <c r="J113" s="32"/>
      <c r="K113" s="32"/>
      <c r="L113" s="22">
        <v>36</v>
      </c>
      <c r="M113" s="23" t="s">
        <v>133</v>
      </c>
      <c r="N113" s="23">
        <v>2</v>
      </c>
      <c r="O113" s="27" t="s">
        <v>134</v>
      </c>
      <c r="P113" s="28">
        <v>1980</v>
      </c>
      <c r="Q113" s="28">
        <f t="shared" si="3"/>
        <v>3960</v>
      </c>
      <c r="R113" s="30"/>
      <c r="S113" s="30"/>
      <c r="T113" s="21"/>
      <c r="U113" s="21"/>
    </row>
    <row r="114" spans="1:21" ht="21">
      <c r="A114" s="20"/>
      <c r="B114" s="21"/>
      <c r="C114" s="21"/>
      <c r="D114" s="22"/>
      <c r="E114" s="23"/>
      <c r="F114" s="28"/>
      <c r="G114" s="32"/>
      <c r="H114" s="32"/>
      <c r="I114" s="32"/>
      <c r="J114" s="32"/>
      <c r="K114" s="32"/>
      <c r="L114" s="22">
        <v>37</v>
      </c>
      <c r="M114" s="23" t="s">
        <v>135</v>
      </c>
      <c r="N114" s="23">
        <v>2</v>
      </c>
      <c r="O114" s="27" t="s">
        <v>44</v>
      </c>
      <c r="P114" s="28">
        <v>3200</v>
      </c>
      <c r="Q114" s="28">
        <f t="shared" si="3"/>
        <v>6400</v>
      </c>
      <c r="R114" s="30"/>
      <c r="S114" s="30"/>
      <c r="T114" s="21"/>
      <c r="U114" s="21"/>
    </row>
    <row r="115" spans="1:21" ht="21">
      <c r="A115" s="20"/>
      <c r="B115" s="21"/>
      <c r="C115" s="21"/>
      <c r="D115" s="22"/>
      <c r="E115" s="23"/>
      <c r="F115" s="28"/>
      <c r="G115" s="32"/>
      <c r="H115" s="32"/>
      <c r="I115" s="32"/>
      <c r="J115" s="32"/>
      <c r="K115" s="32"/>
      <c r="L115" s="22">
        <v>38</v>
      </c>
      <c r="M115" s="40" t="s">
        <v>136</v>
      </c>
      <c r="N115" s="23">
        <v>1</v>
      </c>
      <c r="O115" s="27" t="s">
        <v>37</v>
      </c>
      <c r="P115" s="28">
        <v>75000</v>
      </c>
      <c r="Q115" s="28">
        <f>N115*P115</f>
        <v>75000</v>
      </c>
      <c r="R115" s="30"/>
      <c r="S115" s="30"/>
      <c r="T115" s="21"/>
      <c r="U115" s="21"/>
    </row>
    <row r="116" spans="1:21" ht="21">
      <c r="A116" s="20"/>
      <c r="B116" s="21"/>
      <c r="C116" s="21"/>
      <c r="D116" s="22"/>
      <c r="E116" s="23"/>
      <c r="F116" s="28"/>
      <c r="G116" s="32"/>
      <c r="H116" s="32"/>
      <c r="I116" s="32"/>
      <c r="J116" s="32"/>
      <c r="K116" s="32"/>
      <c r="L116" s="22">
        <v>39</v>
      </c>
      <c r="M116" s="23" t="s">
        <v>137</v>
      </c>
      <c r="N116" s="23">
        <v>1</v>
      </c>
      <c r="O116" s="27" t="s">
        <v>37</v>
      </c>
      <c r="P116" s="28">
        <v>62060</v>
      </c>
      <c r="Q116" s="28">
        <f>N116*P116</f>
        <v>62060</v>
      </c>
      <c r="R116" s="30"/>
      <c r="S116" s="30"/>
      <c r="T116" s="21"/>
      <c r="U116" s="21"/>
    </row>
    <row r="117" spans="1:21" ht="21">
      <c r="A117" s="20" t="s">
        <v>20</v>
      </c>
      <c r="B117" s="86" t="s">
        <v>90</v>
      </c>
      <c r="C117" s="86" t="s">
        <v>91</v>
      </c>
      <c r="D117" s="22"/>
      <c r="E117" s="23"/>
      <c r="F117" s="28"/>
      <c r="G117" s="32"/>
      <c r="H117" s="32"/>
      <c r="I117" s="32"/>
      <c r="J117" s="32"/>
      <c r="K117" s="32"/>
      <c r="L117" s="22"/>
      <c r="M117" s="26" t="s">
        <v>41</v>
      </c>
      <c r="N117" s="23"/>
      <c r="O117" s="27"/>
      <c r="P117" s="28"/>
      <c r="Q117" s="28"/>
      <c r="R117" s="30"/>
      <c r="S117" s="30"/>
      <c r="T117" s="21"/>
      <c r="U117" s="21"/>
    </row>
    <row r="118" spans="1:21" ht="21">
      <c r="A118" s="20"/>
      <c r="B118" s="21" t="s">
        <v>93</v>
      </c>
      <c r="C118" s="21" t="s">
        <v>94</v>
      </c>
      <c r="D118" s="22"/>
      <c r="E118" s="23"/>
      <c r="F118" s="28"/>
      <c r="G118" s="32"/>
      <c r="H118" s="32"/>
      <c r="I118" s="32"/>
      <c r="J118" s="32"/>
      <c r="K118" s="32"/>
      <c r="L118" s="22">
        <v>40</v>
      </c>
      <c r="M118" s="23" t="s">
        <v>138</v>
      </c>
      <c r="N118" s="23">
        <v>2</v>
      </c>
      <c r="O118" s="27" t="s">
        <v>44</v>
      </c>
      <c r="P118" s="28">
        <v>28000</v>
      </c>
      <c r="Q118" s="28">
        <f aca="true" t="shared" si="4" ref="Q118:Q137">N118*P118</f>
        <v>56000</v>
      </c>
      <c r="R118" s="30"/>
      <c r="S118" s="30"/>
      <c r="T118" s="21"/>
      <c r="U118" s="21"/>
    </row>
    <row r="119" spans="1:21" ht="21">
      <c r="A119" s="20"/>
      <c r="B119" s="21" t="s">
        <v>96</v>
      </c>
      <c r="C119" s="21" t="s">
        <v>29</v>
      </c>
      <c r="D119" s="22"/>
      <c r="E119" s="23"/>
      <c r="F119" s="28"/>
      <c r="G119" s="32"/>
      <c r="H119" s="32"/>
      <c r="I119" s="32"/>
      <c r="J119" s="32"/>
      <c r="K119" s="32"/>
      <c r="L119" s="22">
        <v>41</v>
      </c>
      <c r="M119" s="23" t="s">
        <v>139</v>
      </c>
      <c r="N119" s="23">
        <v>2</v>
      </c>
      <c r="O119" s="27" t="s">
        <v>44</v>
      </c>
      <c r="P119" s="28">
        <v>6300</v>
      </c>
      <c r="Q119" s="28">
        <f t="shared" si="4"/>
        <v>12600</v>
      </c>
      <c r="R119" s="30"/>
      <c r="S119" s="30"/>
      <c r="T119" s="21"/>
      <c r="U119" s="21"/>
    </row>
    <row r="120" spans="1:21" ht="21">
      <c r="A120" s="20"/>
      <c r="B120" s="21" t="s">
        <v>140</v>
      </c>
      <c r="C120" s="21"/>
      <c r="D120" s="22"/>
      <c r="E120" s="23"/>
      <c r="F120" s="28"/>
      <c r="G120" s="32"/>
      <c r="H120" s="32"/>
      <c r="I120" s="32"/>
      <c r="J120" s="32"/>
      <c r="K120" s="32"/>
      <c r="L120" s="22">
        <v>42</v>
      </c>
      <c r="M120" s="23" t="s">
        <v>45</v>
      </c>
      <c r="N120" s="23">
        <v>2</v>
      </c>
      <c r="O120" s="27" t="s">
        <v>44</v>
      </c>
      <c r="P120" s="28">
        <v>3290</v>
      </c>
      <c r="Q120" s="28">
        <f t="shared" si="4"/>
        <v>6580</v>
      </c>
      <c r="R120" s="30"/>
      <c r="S120" s="30"/>
      <c r="T120" s="21"/>
      <c r="U120" s="21"/>
    </row>
    <row r="121" spans="1:21" ht="21">
      <c r="A121" s="20"/>
      <c r="B121" s="21"/>
      <c r="C121" s="21"/>
      <c r="D121" s="22"/>
      <c r="E121" s="23"/>
      <c r="F121" s="28"/>
      <c r="G121" s="32"/>
      <c r="H121" s="32"/>
      <c r="I121" s="32"/>
      <c r="J121" s="32"/>
      <c r="K121" s="32"/>
      <c r="L121" s="22">
        <v>43</v>
      </c>
      <c r="M121" s="23" t="s">
        <v>141</v>
      </c>
      <c r="N121" s="23">
        <v>1</v>
      </c>
      <c r="O121" s="27" t="s">
        <v>51</v>
      </c>
      <c r="P121" s="28">
        <v>8890</v>
      </c>
      <c r="Q121" s="28">
        <f t="shared" si="4"/>
        <v>8890</v>
      </c>
      <c r="R121" s="30"/>
      <c r="S121" s="30"/>
      <c r="T121" s="21"/>
      <c r="U121" s="21"/>
    </row>
    <row r="122" spans="1:21" ht="21">
      <c r="A122" s="20"/>
      <c r="B122" s="21"/>
      <c r="C122" s="21"/>
      <c r="D122" s="22"/>
      <c r="E122" s="23"/>
      <c r="F122" s="28"/>
      <c r="G122" s="32"/>
      <c r="H122" s="32"/>
      <c r="I122" s="32"/>
      <c r="J122" s="32"/>
      <c r="K122" s="32"/>
      <c r="L122" s="22">
        <v>44</v>
      </c>
      <c r="M122" s="23" t="s">
        <v>142</v>
      </c>
      <c r="N122" s="23">
        <v>2</v>
      </c>
      <c r="O122" s="27" t="s">
        <v>51</v>
      </c>
      <c r="P122" s="28">
        <v>4300</v>
      </c>
      <c r="Q122" s="28">
        <f t="shared" si="4"/>
        <v>8600</v>
      </c>
      <c r="R122" s="30"/>
      <c r="S122" s="30"/>
      <c r="T122" s="21"/>
      <c r="U122" s="21"/>
    </row>
    <row r="123" spans="1:21" ht="21">
      <c r="A123" s="20"/>
      <c r="B123" s="21"/>
      <c r="C123" s="21"/>
      <c r="D123" s="22"/>
      <c r="E123" s="23"/>
      <c r="F123" s="28"/>
      <c r="G123" s="32"/>
      <c r="H123" s="32"/>
      <c r="I123" s="32"/>
      <c r="J123" s="32"/>
      <c r="K123" s="32"/>
      <c r="L123" s="22">
        <v>45</v>
      </c>
      <c r="M123" s="23" t="s">
        <v>143</v>
      </c>
      <c r="N123" s="23">
        <v>6</v>
      </c>
      <c r="O123" s="27" t="s">
        <v>51</v>
      </c>
      <c r="P123" s="28">
        <v>2500</v>
      </c>
      <c r="Q123" s="28">
        <f t="shared" si="4"/>
        <v>15000</v>
      </c>
      <c r="R123" s="30"/>
      <c r="S123" s="30"/>
      <c r="T123" s="21"/>
      <c r="U123" s="21"/>
    </row>
    <row r="124" spans="1:21" ht="21">
      <c r="A124" s="20"/>
      <c r="B124" s="21"/>
      <c r="C124" s="21"/>
      <c r="D124" s="22"/>
      <c r="E124" s="23"/>
      <c r="F124" s="28"/>
      <c r="G124" s="32"/>
      <c r="H124" s="32"/>
      <c r="I124" s="32"/>
      <c r="J124" s="32"/>
      <c r="K124" s="32"/>
      <c r="L124" s="22">
        <v>46</v>
      </c>
      <c r="M124" s="23" t="s">
        <v>144</v>
      </c>
      <c r="N124" s="23">
        <v>2</v>
      </c>
      <c r="O124" s="27" t="s">
        <v>51</v>
      </c>
      <c r="P124" s="28">
        <v>3490</v>
      </c>
      <c r="Q124" s="28">
        <f t="shared" si="4"/>
        <v>6980</v>
      </c>
      <c r="R124" s="30"/>
      <c r="S124" s="30"/>
      <c r="T124" s="21"/>
      <c r="U124" s="21"/>
    </row>
    <row r="125" spans="1:21" ht="21">
      <c r="A125" s="20"/>
      <c r="B125" s="21"/>
      <c r="C125" s="21"/>
      <c r="D125" s="22"/>
      <c r="E125" s="23"/>
      <c r="F125" s="28"/>
      <c r="G125" s="32"/>
      <c r="H125" s="32"/>
      <c r="I125" s="32"/>
      <c r="J125" s="32"/>
      <c r="K125" s="32"/>
      <c r="L125" s="22">
        <v>47</v>
      </c>
      <c r="M125" s="23" t="s">
        <v>145</v>
      </c>
      <c r="N125" s="23">
        <v>1</v>
      </c>
      <c r="O125" s="27" t="s">
        <v>44</v>
      </c>
      <c r="P125" s="28">
        <v>15590</v>
      </c>
      <c r="Q125" s="28">
        <f t="shared" si="4"/>
        <v>15590</v>
      </c>
      <c r="R125" s="30"/>
      <c r="S125" s="30"/>
      <c r="T125" s="21"/>
      <c r="U125" s="21"/>
    </row>
    <row r="126" spans="1:21" ht="21">
      <c r="A126" s="20"/>
      <c r="B126" s="21"/>
      <c r="C126" s="21"/>
      <c r="D126" s="22"/>
      <c r="E126" s="23"/>
      <c r="F126" s="28"/>
      <c r="G126" s="32"/>
      <c r="H126" s="32"/>
      <c r="I126" s="32"/>
      <c r="J126" s="32"/>
      <c r="K126" s="32"/>
      <c r="L126" s="22">
        <v>48</v>
      </c>
      <c r="M126" s="23" t="s">
        <v>146</v>
      </c>
      <c r="N126" s="23">
        <v>1</v>
      </c>
      <c r="O126" s="27" t="s">
        <v>32</v>
      </c>
      <c r="P126" s="28">
        <v>32000</v>
      </c>
      <c r="Q126" s="30">
        <f t="shared" si="4"/>
        <v>32000</v>
      </c>
      <c r="R126" s="30"/>
      <c r="S126" s="30"/>
      <c r="T126" s="21"/>
      <c r="U126" s="21"/>
    </row>
    <row r="127" spans="1:21" ht="21">
      <c r="A127" s="20"/>
      <c r="B127" s="21"/>
      <c r="C127" s="21"/>
      <c r="D127" s="22"/>
      <c r="E127" s="23"/>
      <c r="F127" s="28"/>
      <c r="G127" s="32"/>
      <c r="H127" s="32"/>
      <c r="I127" s="32"/>
      <c r="J127" s="32"/>
      <c r="K127" s="32"/>
      <c r="L127" s="22">
        <v>49</v>
      </c>
      <c r="M127" s="23" t="s">
        <v>147</v>
      </c>
      <c r="N127" s="23">
        <v>1</v>
      </c>
      <c r="O127" s="27" t="s">
        <v>37</v>
      </c>
      <c r="P127" s="28">
        <v>180000</v>
      </c>
      <c r="Q127" s="28">
        <f t="shared" si="4"/>
        <v>180000</v>
      </c>
      <c r="R127" s="30"/>
      <c r="S127" s="30"/>
      <c r="T127" s="21"/>
      <c r="U127" s="21"/>
    </row>
    <row r="128" spans="1:21" ht="21">
      <c r="A128" s="20"/>
      <c r="B128" s="21"/>
      <c r="C128" s="21"/>
      <c r="D128" s="22"/>
      <c r="E128" s="23"/>
      <c r="F128" s="28"/>
      <c r="G128" s="32"/>
      <c r="H128" s="32"/>
      <c r="I128" s="32"/>
      <c r="J128" s="32"/>
      <c r="K128" s="32"/>
      <c r="L128" s="22">
        <v>50</v>
      </c>
      <c r="M128" s="23" t="s">
        <v>148</v>
      </c>
      <c r="N128" s="23">
        <v>1</v>
      </c>
      <c r="O128" s="27" t="s">
        <v>37</v>
      </c>
      <c r="P128" s="28">
        <v>18000</v>
      </c>
      <c r="Q128" s="28">
        <f t="shared" si="4"/>
        <v>18000</v>
      </c>
      <c r="R128" s="30"/>
      <c r="S128" s="30"/>
      <c r="T128" s="21"/>
      <c r="U128" s="21"/>
    </row>
    <row r="129" spans="1:21" ht="21">
      <c r="A129" s="20"/>
      <c r="B129" s="21"/>
      <c r="C129" s="21"/>
      <c r="D129" s="22"/>
      <c r="E129" s="23"/>
      <c r="F129" s="28"/>
      <c r="G129" s="32"/>
      <c r="H129" s="32"/>
      <c r="I129" s="32"/>
      <c r="J129" s="32"/>
      <c r="K129" s="32"/>
      <c r="L129" s="22">
        <v>51</v>
      </c>
      <c r="M129" s="23" t="s">
        <v>149</v>
      </c>
      <c r="N129" s="23">
        <v>1</v>
      </c>
      <c r="O129" s="27" t="s">
        <v>37</v>
      </c>
      <c r="P129" s="28">
        <v>90000</v>
      </c>
      <c r="Q129" s="30">
        <f t="shared" si="4"/>
        <v>90000</v>
      </c>
      <c r="R129" s="30"/>
      <c r="S129" s="30"/>
      <c r="T129" s="21"/>
      <c r="U129" s="21"/>
    </row>
    <row r="130" spans="1:21" ht="21">
      <c r="A130" s="20"/>
      <c r="B130" s="21"/>
      <c r="C130" s="21"/>
      <c r="D130" s="22"/>
      <c r="E130" s="23"/>
      <c r="F130" s="28"/>
      <c r="G130" s="32"/>
      <c r="H130" s="32"/>
      <c r="I130" s="32"/>
      <c r="J130" s="32"/>
      <c r="K130" s="32"/>
      <c r="L130" s="22">
        <v>52</v>
      </c>
      <c r="M130" s="23" t="s">
        <v>150</v>
      </c>
      <c r="N130" s="23">
        <v>3</v>
      </c>
      <c r="O130" s="27" t="s">
        <v>37</v>
      </c>
      <c r="P130" s="28">
        <v>26000</v>
      </c>
      <c r="Q130" s="28">
        <f t="shared" si="4"/>
        <v>78000</v>
      </c>
      <c r="R130" s="30"/>
      <c r="S130" s="30"/>
      <c r="T130" s="21"/>
      <c r="U130" s="21"/>
    </row>
    <row r="131" spans="1:21" ht="21">
      <c r="A131" s="20"/>
      <c r="B131" s="21"/>
      <c r="C131" s="21"/>
      <c r="D131" s="22"/>
      <c r="E131" s="23"/>
      <c r="F131" s="28"/>
      <c r="G131" s="32"/>
      <c r="H131" s="32"/>
      <c r="I131" s="32"/>
      <c r="J131" s="32"/>
      <c r="K131" s="32"/>
      <c r="L131" s="22">
        <v>53</v>
      </c>
      <c r="M131" s="23" t="s">
        <v>151</v>
      </c>
      <c r="N131" s="23">
        <v>6</v>
      </c>
      <c r="O131" s="102" t="s">
        <v>37</v>
      </c>
      <c r="P131" s="28">
        <v>5800</v>
      </c>
      <c r="Q131" s="28">
        <f t="shared" si="4"/>
        <v>34800</v>
      </c>
      <c r="R131" s="30"/>
      <c r="S131" s="30"/>
      <c r="T131" s="21"/>
      <c r="U131" s="21"/>
    </row>
    <row r="132" spans="1:21" ht="21">
      <c r="A132" s="20"/>
      <c r="B132" s="21"/>
      <c r="C132" s="21"/>
      <c r="D132" s="22"/>
      <c r="E132" s="23"/>
      <c r="F132" s="28"/>
      <c r="G132" s="32"/>
      <c r="H132" s="32"/>
      <c r="I132" s="32"/>
      <c r="J132" s="32"/>
      <c r="K132" s="32"/>
      <c r="L132" s="22">
        <v>54</v>
      </c>
      <c r="M132" s="81" t="s">
        <v>152</v>
      </c>
      <c r="N132" s="81">
        <v>2</v>
      </c>
      <c r="O132" s="102" t="s">
        <v>37</v>
      </c>
      <c r="P132" s="30">
        <v>27000</v>
      </c>
      <c r="Q132" s="30">
        <f t="shared" si="4"/>
        <v>54000</v>
      </c>
      <c r="R132" s="30"/>
      <c r="S132" s="30"/>
      <c r="T132" s="21"/>
      <c r="U132" s="21"/>
    </row>
    <row r="133" spans="1:21" ht="21">
      <c r="A133" s="20"/>
      <c r="B133" s="21"/>
      <c r="C133" s="21"/>
      <c r="D133" s="22"/>
      <c r="E133" s="23"/>
      <c r="F133" s="28"/>
      <c r="G133" s="32"/>
      <c r="H133" s="32"/>
      <c r="I133" s="32"/>
      <c r="J133" s="32"/>
      <c r="K133" s="32"/>
      <c r="L133" s="22">
        <v>55</v>
      </c>
      <c r="M133" s="23" t="s">
        <v>153</v>
      </c>
      <c r="N133" s="23">
        <v>2</v>
      </c>
      <c r="O133" s="27" t="s">
        <v>37</v>
      </c>
      <c r="P133" s="28">
        <v>19000</v>
      </c>
      <c r="Q133" s="28">
        <f t="shared" si="4"/>
        <v>38000</v>
      </c>
      <c r="R133" s="30"/>
      <c r="S133" s="30"/>
      <c r="T133" s="21"/>
      <c r="U133" s="21"/>
    </row>
    <row r="134" spans="1:21" ht="21">
      <c r="A134" s="20"/>
      <c r="B134" s="21"/>
      <c r="C134" s="21"/>
      <c r="D134" s="22"/>
      <c r="E134" s="23"/>
      <c r="F134" s="28"/>
      <c r="G134" s="32"/>
      <c r="H134" s="32"/>
      <c r="I134" s="32"/>
      <c r="J134" s="32"/>
      <c r="K134" s="32"/>
      <c r="L134" s="22">
        <v>56</v>
      </c>
      <c r="M134" s="23" t="s">
        <v>154</v>
      </c>
      <c r="N134" s="23">
        <v>1</v>
      </c>
      <c r="O134" s="27" t="s">
        <v>37</v>
      </c>
      <c r="P134" s="28">
        <v>15000</v>
      </c>
      <c r="Q134" s="28">
        <f t="shared" si="4"/>
        <v>15000</v>
      </c>
      <c r="R134" s="30"/>
      <c r="S134" s="30"/>
      <c r="T134" s="21"/>
      <c r="U134" s="21"/>
    </row>
    <row r="135" spans="1:21" ht="21">
      <c r="A135" s="20"/>
      <c r="B135" s="21"/>
      <c r="C135" s="21"/>
      <c r="D135" s="22"/>
      <c r="E135" s="23"/>
      <c r="F135" s="28"/>
      <c r="G135" s="32"/>
      <c r="H135" s="32"/>
      <c r="I135" s="32"/>
      <c r="J135" s="32"/>
      <c r="K135" s="32"/>
      <c r="L135" s="22">
        <v>57</v>
      </c>
      <c r="M135" s="23" t="s">
        <v>155</v>
      </c>
      <c r="N135" s="23">
        <v>1</v>
      </c>
      <c r="O135" s="27" t="s">
        <v>37</v>
      </c>
      <c r="P135" s="28">
        <v>20000</v>
      </c>
      <c r="Q135" s="28">
        <f t="shared" si="4"/>
        <v>20000</v>
      </c>
      <c r="R135" s="30"/>
      <c r="S135" s="30"/>
      <c r="T135" s="21"/>
      <c r="U135" s="21"/>
    </row>
    <row r="136" spans="1:21" ht="21">
      <c r="A136" s="20"/>
      <c r="B136" s="21"/>
      <c r="C136" s="21"/>
      <c r="D136" s="22"/>
      <c r="E136" s="23"/>
      <c r="F136" s="28"/>
      <c r="G136" s="32"/>
      <c r="H136" s="32"/>
      <c r="I136" s="32"/>
      <c r="J136" s="32"/>
      <c r="K136" s="32"/>
      <c r="L136" s="22">
        <v>58</v>
      </c>
      <c r="M136" s="23" t="s">
        <v>156</v>
      </c>
      <c r="N136" s="23">
        <v>1</v>
      </c>
      <c r="O136" s="27" t="s">
        <v>37</v>
      </c>
      <c r="P136" s="28">
        <v>28500</v>
      </c>
      <c r="Q136" s="28">
        <f t="shared" si="4"/>
        <v>28500</v>
      </c>
      <c r="R136" s="30"/>
      <c r="S136" s="30"/>
      <c r="T136" s="21"/>
      <c r="U136" s="21"/>
    </row>
    <row r="137" spans="1:21" ht="21">
      <c r="A137" s="20"/>
      <c r="B137" s="21"/>
      <c r="C137" s="21"/>
      <c r="D137" s="22"/>
      <c r="E137" s="23"/>
      <c r="F137" s="28"/>
      <c r="G137" s="32"/>
      <c r="H137" s="32"/>
      <c r="I137" s="32"/>
      <c r="J137" s="32"/>
      <c r="K137" s="32"/>
      <c r="L137" s="22">
        <v>59</v>
      </c>
      <c r="M137" s="23" t="s">
        <v>56</v>
      </c>
      <c r="N137" s="23">
        <v>1</v>
      </c>
      <c r="O137" s="27" t="s">
        <v>32</v>
      </c>
      <c r="P137" s="28">
        <v>9900</v>
      </c>
      <c r="Q137" s="28">
        <f t="shared" si="4"/>
        <v>9900</v>
      </c>
      <c r="R137" s="30"/>
      <c r="S137" s="30"/>
      <c r="T137" s="21"/>
      <c r="U137" s="21"/>
    </row>
    <row r="138" spans="1:21" ht="21">
      <c r="A138" s="20"/>
      <c r="B138" s="21"/>
      <c r="C138" s="21"/>
      <c r="D138" s="22"/>
      <c r="E138" s="23"/>
      <c r="F138" s="28"/>
      <c r="G138" s="32"/>
      <c r="H138" s="32"/>
      <c r="I138" s="32"/>
      <c r="J138" s="32"/>
      <c r="K138" s="32"/>
      <c r="L138" s="22"/>
      <c r="M138" s="26" t="s">
        <v>58</v>
      </c>
      <c r="N138" s="23"/>
      <c r="O138" s="27"/>
      <c r="P138" s="28"/>
      <c r="Q138" s="30"/>
      <c r="R138" s="30"/>
      <c r="S138" s="30"/>
      <c r="T138" s="21"/>
      <c r="U138" s="21"/>
    </row>
    <row r="139" spans="1:21" ht="21">
      <c r="A139" s="20"/>
      <c r="B139" s="21"/>
      <c r="C139" s="21"/>
      <c r="D139" s="22"/>
      <c r="E139" s="23"/>
      <c r="F139" s="28"/>
      <c r="G139" s="32"/>
      <c r="H139" s="32"/>
      <c r="I139" s="32"/>
      <c r="J139" s="32"/>
      <c r="K139" s="32"/>
      <c r="L139" s="22">
        <v>60</v>
      </c>
      <c r="M139" s="23" t="s">
        <v>157</v>
      </c>
      <c r="N139" s="23">
        <v>2</v>
      </c>
      <c r="O139" s="27" t="s">
        <v>37</v>
      </c>
      <c r="P139" s="28">
        <v>2500</v>
      </c>
      <c r="Q139" s="28">
        <f>N139*P139</f>
        <v>5000</v>
      </c>
      <c r="R139" s="30"/>
      <c r="S139" s="30"/>
      <c r="T139" s="21"/>
      <c r="U139" s="21"/>
    </row>
    <row r="140" spans="1:21" ht="21">
      <c r="A140" s="20"/>
      <c r="B140" s="21"/>
      <c r="C140" s="21"/>
      <c r="D140" s="22"/>
      <c r="E140" s="23"/>
      <c r="F140" s="28"/>
      <c r="G140" s="32"/>
      <c r="H140" s="32"/>
      <c r="I140" s="32"/>
      <c r="J140" s="32"/>
      <c r="K140" s="32"/>
      <c r="L140" s="22">
        <v>61</v>
      </c>
      <c r="M140" s="23" t="s">
        <v>158</v>
      </c>
      <c r="N140" s="23">
        <v>1</v>
      </c>
      <c r="O140" s="27" t="s">
        <v>37</v>
      </c>
      <c r="P140" s="28">
        <v>10000</v>
      </c>
      <c r="Q140" s="28">
        <f>N140*P140</f>
        <v>10000</v>
      </c>
      <c r="R140" s="30"/>
      <c r="S140" s="30"/>
      <c r="T140" s="21"/>
      <c r="U140" s="21"/>
    </row>
    <row r="141" spans="1:21" ht="21">
      <c r="A141" s="20"/>
      <c r="B141" s="21"/>
      <c r="C141" s="21"/>
      <c r="D141" s="22"/>
      <c r="E141" s="23"/>
      <c r="F141" s="28"/>
      <c r="G141" s="32"/>
      <c r="H141" s="32"/>
      <c r="I141" s="32"/>
      <c r="J141" s="32"/>
      <c r="K141" s="32"/>
      <c r="L141" s="22">
        <v>62</v>
      </c>
      <c r="M141" s="23" t="s">
        <v>159</v>
      </c>
      <c r="N141" s="23">
        <v>1</v>
      </c>
      <c r="O141" s="27" t="s">
        <v>37</v>
      </c>
      <c r="P141" s="28">
        <v>64900</v>
      </c>
      <c r="Q141" s="28">
        <f>N141*P141</f>
        <v>64900</v>
      </c>
      <c r="R141" s="30"/>
      <c r="S141" s="30"/>
      <c r="T141" s="21"/>
      <c r="U141" s="21"/>
    </row>
    <row r="142" spans="1:21" ht="21">
      <c r="A142" s="20"/>
      <c r="B142" s="21"/>
      <c r="C142" s="21"/>
      <c r="D142" s="22"/>
      <c r="E142" s="23"/>
      <c r="F142" s="28"/>
      <c r="G142" s="32"/>
      <c r="H142" s="32"/>
      <c r="I142" s="32"/>
      <c r="J142" s="32"/>
      <c r="K142" s="32"/>
      <c r="L142" s="22">
        <v>63</v>
      </c>
      <c r="M142" s="23" t="s">
        <v>160</v>
      </c>
      <c r="N142" s="23">
        <v>1</v>
      </c>
      <c r="O142" s="27" t="s">
        <v>37</v>
      </c>
      <c r="P142" s="28">
        <v>31900</v>
      </c>
      <c r="Q142" s="30">
        <f>N142*P142</f>
        <v>31900</v>
      </c>
      <c r="R142" s="30"/>
      <c r="S142" s="30"/>
      <c r="T142" s="21"/>
      <c r="U142" s="21"/>
    </row>
    <row r="143" spans="1:21" s="66" customFormat="1" ht="21">
      <c r="A143" s="20"/>
      <c r="B143" s="21"/>
      <c r="C143" s="21"/>
      <c r="D143" s="22"/>
      <c r="E143" s="23"/>
      <c r="F143" s="28"/>
      <c r="G143" s="32"/>
      <c r="H143" s="32"/>
      <c r="I143" s="32"/>
      <c r="J143" s="32"/>
      <c r="K143" s="32"/>
      <c r="L143" s="22">
        <v>64</v>
      </c>
      <c r="M143" s="23" t="s">
        <v>161</v>
      </c>
      <c r="N143" s="23">
        <v>1</v>
      </c>
      <c r="O143" s="27" t="s">
        <v>32</v>
      </c>
      <c r="P143" s="28">
        <v>30000</v>
      </c>
      <c r="Q143" s="28">
        <f>N143*P143</f>
        <v>30000</v>
      </c>
      <c r="R143" s="30"/>
      <c r="S143" s="30"/>
      <c r="T143" s="21"/>
      <c r="U143" s="21"/>
    </row>
    <row r="144" spans="1:21" s="66" customFormat="1" ht="21">
      <c r="A144" s="20"/>
      <c r="B144" s="21"/>
      <c r="C144" s="21"/>
      <c r="D144" s="22"/>
      <c r="E144" s="23"/>
      <c r="F144" s="28"/>
      <c r="G144" s="32"/>
      <c r="H144" s="32"/>
      <c r="I144" s="32"/>
      <c r="J144" s="32"/>
      <c r="K144" s="32"/>
      <c r="L144" s="22"/>
      <c r="M144" s="26" t="s">
        <v>162</v>
      </c>
      <c r="N144" s="23"/>
      <c r="O144" s="27"/>
      <c r="P144" s="28"/>
      <c r="Q144" s="28"/>
      <c r="R144" s="30"/>
      <c r="S144" s="30"/>
      <c r="T144" s="21"/>
      <c r="U144" s="21"/>
    </row>
    <row r="145" spans="1:21" s="66" customFormat="1" ht="21">
      <c r="A145" s="20"/>
      <c r="B145" s="21"/>
      <c r="C145" s="21"/>
      <c r="D145" s="22"/>
      <c r="E145" s="23"/>
      <c r="F145" s="28"/>
      <c r="G145" s="32"/>
      <c r="H145" s="32"/>
      <c r="I145" s="32"/>
      <c r="J145" s="32"/>
      <c r="K145" s="32"/>
      <c r="L145" s="22">
        <v>65</v>
      </c>
      <c r="M145" s="81" t="s">
        <v>163</v>
      </c>
      <c r="N145" s="23">
        <v>5</v>
      </c>
      <c r="O145" s="27" t="s">
        <v>37</v>
      </c>
      <c r="P145" s="28">
        <v>12000</v>
      </c>
      <c r="Q145" s="28">
        <f>N145*P145</f>
        <v>60000</v>
      </c>
      <c r="R145" s="30"/>
      <c r="S145" s="30"/>
      <c r="T145" s="21"/>
      <c r="U145" s="21"/>
    </row>
    <row r="146" spans="1:21" s="66" customFormat="1" ht="21">
      <c r="A146" s="20"/>
      <c r="B146" s="21"/>
      <c r="C146" s="21"/>
      <c r="D146" s="22"/>
      <c r="E146" s="23"/>
      <c r="F146" s="28"/>
      <c r="G146" s="32"/>
      <c r="H146" s="32"/>
      <c r="I146" s="32"/>
      <c r="J146" s="32"/>
      <c r="K146" s="32"/>
      <c r="L146" s="22"/>
      <c r="M146" s="26" t="s">
        <v>61</v>
      </c>
      <c r="N146" s="23"/>
      <c r="O146" s="27"/>
      <c r="P146" s="28"/>
      <c r="Q146" s="30"/>
      <c r="R146" s="30"/>
      <c r="S146" s="30"/>
      <c r="T146" s="21"/>
      <c r="U146" s="21"/>
    </row>
    <row r="147" spans="1:21" s="66" customFormat="1" ht="21">
      <c r="A147" s="20"/>
      <c r="B147" s="21"/>
      <c r="C147" s="21"/>
      <c r="D147" s="22"/>
      <c r="E147" s="23"/>
      <c r="F147" s="28"/>
      <c r="G147" s="32"/>
      <c r="H147" s="32"/>
      <c r="I147" s="32"/>
      <c r="J147" s="32"/>
      <c r="K147" s="32"/>
      <c r="L147" s="22">
        <v>66</v>
      </c>
      <c r="M147" s="81" t="s">
        <v>164</v>
      </c>
      <c r="N147" s="81">
        <v>1</v>
      </c>
      <c r="O147" s="102" t="s">
        <v>37</v>
      </c>
      <c r="P147" s="30">
        <v>9500</v>
      </c>
      <c r="Q147" s="30">
        <f>N147*P147</f>
        <v>9500</v>
      </c>
      <c r="R147" s="30"/>
      <c r="S147" s="30"/>
      <c r="T147" s="103"/>
      <c r="U147" s="103"/>
    </row>
    <row r="148" spans="1:21" s="66" customFormat="1" ht="21">
      <c r="A148" s="20"/>
      <c r="B148" s="21"/>
      <c r="C148" s="21"/>
      <c r="D148" s="22"/>
      <c r="E148" s="23"/>
      <c r="F148" s="28"/>
      <c r="G148" s="32"/>
      <c r="H148" s="32"/>
      <c r="I148" s="32"/>
      <c r="J148" s="32"/>
      <c r="K148" s="32"/>
      <c r="L148" s="22"/>
      <c r="M148" s="26" t="s">
        <v>165</v>
      </c>
      <c r="N148" s="23"/>
      <c r="O148" s="27"/>
      <c r="P148" s="28"/>
      <c r="Q148" s="30"/>
      <c r="R148" s="30"/>
      <c r="S148" s="30"/>
      <c r="T148" s="21"/>
      <c r="U148" s="21"/>
    </row>
    <row r="149" spans="1:21" s="66" customFormat="1" ht="21">
      <c r="A149" s="20"/>
      <c r="B149" s="21"/>
      <c r="C149" s="21"/>
      <c r="D149" s="22"/>
      <c r="E149" s="23"/>
      <c r="F149" s="28"/>
      <c r="G149" s="32"/>
      <c r="H149" s="32"/>
      <c r="I149" s="32"/>
      <c r="J149" s="32"/>
      <c r="K149" s="32"/>
      <c r="L149" s="22">
        <v>67</v>
      </c>
      <c r="M149" s="40" t="s">
        <v>166</v>
      </c>
      <c r="N149" s="40">
        <v>1</v>
      </c>
      <c r="O149" s="41" t="s">
        <v>74</v>
      </c>
      <c r="P149" s="43">
        <v>37500</v>
      </c>
      <c r="Q149" s="43">
        <f>N149*P149</f>
        <v>37500</v>
      </c>
      <c r="R149" s="43"/>
      <c r="S149" s="43"/>
      <c r="T149" s="38"/>
      <c r="U149" s="38"/>
    </row>
    <row r="150" spans="1:21" s="66" customFormat="1" ht="21">
      <c r="A150" s="20"/>
      <c r="B150" s="21"/>
      <c r="C150" s="21"/>
      <c r="D150" s="22"/>
      <c r="E150" s="23"/>
      <c r="F150" s="28"/>
      <c r="G150" s="32"/>
      <c r="H150" s="32"/>
      <c r="I150" s="32"/>
      <c r="J150" s="32"/>
      <c r="K150" s="32"/>
      <c r="L150" s="22">
        <v>68</v>
      </c>
      <c r="M150" s="40" t="s">
        <v>167</v>
      </c>
      <c r="N150" s="40">
        <v>1</v>
      </c>
      <c r="O150" s="41" t="s">
        <v>74</v>
      </c>
      <c r="P150" s="43">
        <v>784000</v>
      </c>
      <c r="Q150" s="43">
        <v>787000</v>
      </c>
      <c r="R150" s="43"/>
      <c r="S150" s="43"/>
      <c r="T150" s="21"/>
      <c r="U150" s="21"/>
    </row>
    <row r="151" spans="1:21" s="66" customFormat="1" ht="21">
      <c r="A151" s="20"/>
      <c r="B151" s="21"/>
      <c r="C151" s="21"/>
      <c r="D151" s="22"/>
      <c r="E151" s="23"/>
      <c r="F151" s="28"/>
      <c r="G151" s="32"/>
      <c r="H151" s="32"/>
      <c r="I151" s="32"/>
      <c r="J151" s="32"/>
      <c r="K151" s="32"/>
      <c r="L151" s="55"/>
      <c r="M151" s="82" t="s">
        <v>66</v>
      </c>
      <c r="N151" s="54"/>
      <c r="O151" s="82"/>
      <c r="P151" s="31"/>
      <c r="Q151" s="98">
        <f>SUM(Q78:Q150)</f>
        <v>2412890</v>
      </c>
      <c r="R151" s="30"/>
      <c r="S151" s="30"/>
      <c r="T151" s="21"/>
      <c r="U151" s="21"/>
    </row>
    <row r="152" spans="1:21" s="66" customFormat="1" ht="21">
      <c r="A152" s="53"/>
      <c r="B152" s="54"/>
      <c r="C152" s="54"/>
      <c r="D152" s="55"/>
      <c r="E152" s="56"/>
      <c r="F152" s="31"/>
      <c r="G152" s="57"/>
      <c r="H152" s="57"/>
      <c r="I152" s="57"/>
      <c r="J152" s="57"/>
      <c r="K152" s="57"/>
      <c r="L152" s="84"/>
      <c r="M152" s="50" t="s">
        <v>67</v>
      </c>
      <c r="N152" s="51"/>
      <c r="O152" s="50"/>
      <c r="P152" s="52"/>
      <c r="Q152" s="52">
        <f>F81+Q151</f>
        <v>4153890</v>
      </c>
      <c r="R152" s="85"/>
      <c r="S152" s="85"/>
      <c r="T152" s="54"/>
      <c r="U152" s="54"/>
    </row>
    <row r="153" spans="1:21" ht="21">
      <c r="A153" s="20" t="s">
        <v>20</v>
      </c>
      <c r="B153" s="86" t="s">
        <v>90</v>
      </c>
      <c r="C153" s="86" t="s">
        <v>91</v>
      </c>
      <c r="D153" s="22"/>
      <c r="E153" s="23"/>
      <c r="F153" s="28"/>
      <c r="G153" s="32"/>
      <c r="H153" s="32"/>
      <c r="I153" s="32"/>
      <c r="J153" s="32"/>
      <c r="K153" s="32"/>
      <c r="L153" s="233"/>
      <c r="M153" s="251" t="s">
        <v>24</v>
      </c>
      <c r="N153" s="235"/>
      <c r="O153" s="236"/>
      <c r="P153" s="256"/>
      <c r="Q153" s="256"/>
      <c r="R153" s="30"/>
      <c r="S153" s="30"/>
      <c r="T153" s="21"/>
      <c r="U153" s="21"/>
    </row>
    <row r="154" spans="1:21" ht="24">
      <c r="A154" s="20"/>
      <c r="B154" s="21" t="s">
        <v>93</v>
      </c>
      <c r="C154" s="21" t="s">
        <v>94</v>
      </c>
      <c r="D154" s="22"/>
      <c r="E154" s="23"/>
      <c r="F154" s="28"/>
      <c r="G154" s="32"/>
      <c r="H154" s="32"/>
      <c r="I154" s="32"/>
      <c r="J154" s="32"/>
      <c r="K154" s="32"/>
      <c r="L154" s="233">
        <v>1</v>
      </c>
      <c r="M154" s="235" t="s">
        <v>939</v>
      </c>
      <c r="N154" s="235">
        <v>1</v>
      </c>
      <c r="O154" s="236" t="s">
        <v>37</v>
      </c>
      <c r="P154" s="256">
        <v>30000</v>
      </c>
      <c r="Q154" s="256">
        <f>N154*P154</f>
        <v>30000</v>
      </c>
      <c r="R154" s="30"/>
      <c r="S154" s="30"/>
      <c r="T154" s="21"/>
      <c r="U154" s="21"/>
    </row>
    <row r="155" spans="1:21" ht="24">
      <c r="A155" s="20"/>
      <c r="B155" s="21" t="s">
        <v>96</v>
      </c>
      <c r="C155" s="21" t="s">
        <v>29</v>
      </c>
      <c r="D155" s="22"/>
      <c r="E155" s="23"/>
      <c r="F155" s="28"/>
      <c r="G155" s="32"/>
      <c r="H155" s="32"/>
      <c r="I155" s="32"/>
      <c r="J155" s="32"/>
      <c r="K155" s="32"/>
      <c r="L155" s="233">
        <v>2</v>
      </c>
      <c r="M155" s="235" t="s">
        <v>940</v>
      </c>
      <c r="N155" s="235">
        <v>1</v>
      </c>
      <c r="O155" s="236" t="s">
        <v>37</v>
      </c>
      <c r="P155" s="256">
        <v>35000</v>
      </c>
      <c r="Q155" s="256">
        <f>N155*P155</f>
        <v>35000</v>
      </c>
      <c r="R155" s="30"/>
      <c r="S155" s="30"/>
      <c r="T155" s="21"/>
      <c r="U155" s="21"/>
    </row>
    <row r="156" spans="1:21" ht="24">
      <c r="A156" s="20"/>
      <c r="B156" s="21" t="s">
        <v>140</v>
      </c>
      <c r="C156" s="21"/>
      <c r="D156" s="22"/>
      <c r="E156" s="23"/>
      <c r="F156" s="28"/>
      <c r="G156" s="32"/>
      <c r="H156" s="32"/>
      <c r="I156" s="32"/>
      <c r="J156" s="32"/>
      <c r="K156" s="32"/>
      <c r="L156" s="233">
        <v>3</v>
      </c>
      <c r="M156" s="235" t="s">
        <v>872</v>
      </c>
      <c r="N156" s="235">
        <v>1</v>
      </c>
      <c r="O156" s="236" t="s">
        <v>32</v>
      </c>
      <c r="P156" s="256">
        <v>8500</v>
      </c>
      <c r="Q156" s="256">
        <f aca="true" t="shared" si="5" ref="Q156:Q166">N156*P156</f>
        <v>8500</v>
      </c>
      <c r="R156" s="30"/>
      <c r="S156" s="30"/>
      <c r="T156" s="21"/>
      <c r="U156" s="21"/>
    </row>
    <row r="157" spans="1:21" ht="24">
      <c r="A157" s="20"/>
      <c r="B157" s="21"/>
      <c r="C157" s="21"/>
      <c r="D157" s="22"/>
      <c r="E157" s="23"/>
      <c r="F157" s="28"/>
      <c r="G157" s="32"/>
      <c r="H157" s="32"/>
      <c r="I157" s="32"/>
      <c r="J157" s="32"/>
      <c r="K157" s="32"/>
      <c r="L157" s="233">
        <v>4</v>
      </c>
      <c r="M157" s="235" t="s">
        <v>873</v>
      </c>
      <c r="N157" s="235">
        <v>18</v>
      </c>
      <c r="O157" s="236" t="s">
        <v>874</v>
      </c>
      <c r="P157" s="256">
        <v>120</v>
      </c>
      <c r="Q157" s="256">
        <f t="shared" si="5"/>
        <v>2160</v>
      </c>
      <c r="R157" s="30"/>
      <c r="S157" s="30"/>
      <c r="T157" s="21"/>
      <c r="U157" s="21"/>
    </row>
    <row r="158" spans="1:21" ht="24">
      <c r="A158" s="20"/>
      <c r="B158" s="21"/>
      <c r="C158" s="21"/>
      <c r="D158" s="22"/>
      <c r="E158" s="23"/>
      <c r="F158" s="28"/>
      <c r="G158" s="32"/>
      <c r="H158" s="32"/>
      <c r="I158" s="32"/>
      <c r="J158" s="32"/>
      <c r="K158" s="32"/>
      <c r="L158" s="233">
        <v>5</v>
      </c>
      <c r="M158" s="235" t="s">
        <v>875</v>
      </c>
      <c r="N158" s="235">
        <v>18</v>
      </c>
      <c r="O158" s="236" t="s">
        <v>874</v>
      </c>
      <c r="P158" s="256">
        <v>190</v>
      </c>
      <c r="Q158" s="256">
        <f t="shared" si="5"/>
        <v>3420</v>
      </c>
      <c r="R158" s="30"/>
      <c r="S158" s="30"/>
      <c r="T158" s="21"/>
      <c r="U158" s="21"/>
    </row>
    <row r="159" spans="1:21" ht="24">
      <c r="A159" s="20"/>
      <c r="B159" s="21"/>
      <c r="C159" s="21"/>
      <c r="D159" s="22"/>
      <c r="E159" s="23"/>
      <c r="F159" s="28"/>
      <c r="G159" s="32"/>
      <c r="H159" s="32"/>
      <c r="I159" s="32"/>
      <c r="J159" s="32"/>
      <c r="K159" s="32"/>
      <c r="L159" s="233">
        <v>6</v>
      </c>
      <c r="M159" s="235" t="s">
        <v>876</v>
      </c>
      <c r="N159" s="235">
        <v>18</v>
      </c>
      <c r="O159" s="236" t="s">
        <v>874</v>
      </c>
      <c r="P159" s="256">
        <v>190</v>
      </c>
      <c r="Q159" s="256">
        <f t="shared" si="5"/>
        <v>3420</v>
      </c>
      <c r="R159" s="30"/>
      <c r="S159" s="30"/>
      <c r="T159" s="21"/>
      <c r="U159" s="21"/>
    </row>
    <row r="160" spans="1:21" ht="24">
      <c r="A160" s="20"/>
      <c r="B160" s="21"/>
      <c r="C160" s="21"/>
      <c r="D160" s="22"/>
      <c r="E160" s="23"/>
      <c r="F160" s="28"/>
      <c r="G160" s="32"/>
      <c r="H160" s="32"/>
      <c r="I160" s="32"/>
      <c r="J160" s="32"/>
      <c r="K160" s="32"/>
      <c r="L160" s="233">
        <v>7</v>
      </c>
      <c r="M160" s="235" t="s">
        <v>923</v>
      </c>
      <c r="N160" s="235">
        <v>1</v>
      </c>
      <c r="O160" s="236" t="s">
        <v>37</v>
      </c>
      <c r="P160" s="256">
        <v>13000</v>
      </c>
      <c r="Q160" s="256">
        <f t="shared" si="5"/>
        <v>13000</v>
      </c>
      <c r="R160" s="30"/>
      <c r="S160" s="30"/>
      <c r="T160" s="21"/>
      <c r="U160" s="21"/>
    </row>
    <row r="161" spans="1:21" ht="24">
      <c r="A161" s="20"/>
      <c r="B161" s="21"/>
      <c r="C161" s="21"/>
      <c r="D161" s="22"/>
      <c r="E161" s="23"/>
      <c r="F161" s="28"/>
      <c r="G161" s="32"/>
      <c r="H161" s="32"/>
      <c r="I161" s="32"/>
      <c r="J161" s="32"/>
      <c r="K161" s="32"/>
      <c r="L161" s="233">
        <v>8</v>
      </c>
      <c r="M161" s="235" t="s">
        <v>941</v>
      </c>
      <c r="N161" s="235">
        <v>18</v>
      </c>
      <c r="O161" s="236" t="s">
        <v>874</v>
      </c>
      <c r="P161" s="256">
        <v>200</v>
      </c>
      <c r="Q161" s="256">
        <f t="shared" si="5"/>
        <v>3600</v>
      </c>
      <c r="R161" s="30"/>
      <c r="S161" s="30"/>
      <c r="T161" s="21"/>
      <c r="U161" s="21"/>
    </row>
    <row r="162" spans="1:21" ht="24">
      <c r="A162" s="20"/>
      <c r="B162" s="21"/>
      <c r="C162" s="21"/>
      <c r="D162" s="22"/>
      <c r="E162" s="23"/>
      <c r="F162" s="28"/>
      <c r="G162" s="32"/>
      <c r="H162" s="32"/>
      <c r="I162" s="32"/>
      <c r="J162" s="32"/>
      <c r="K162" s="32"/>
      <c r="L162" s="233"/>
      <c r="M162" s="251" t="s">
        <v>41</v>
      </c>
      <c r="N162" s="235"/>
      <c r="O162" s="236"/>
      <c r="P162" s="256"/>
      <c r="Q162" s="256"/>
      <c r="R162" s="30"/>
      <c r="S162" s="30"/>
      <c r="T162" s="21"/>
      <c r="U162" s="21"/>
    </row>
    <row r="163" spans="1:21" ht="24">
      <c r="A163" s="20"/>
      <c r="B163" s="21"/>
      <c r="C163" s="21"/>
      <c r="D163" s="22"/>
      <c r="E163" s="23"/>
      <c r="F163" s="28"/>
      <c r="G163" s="32"/>
      <c r="H163" s="32"/>
      <c r="I163" s="32"/>
      <c r="J163" s="32"/>
      <c r="K163" s="32"/>
      <c r="L163" s="233">
        <v>9</v>
      </c>
      <c r="M163" s="235" t="s">
        <v>929</v>
      </c>
      <c r="N163" s="235">
        <v>1</v>
      </c>
      <c r="O163" s="236" t="s">
        <v>37</v>
      </c>
      <c r="P163" s="256">
        <v>50000</v>
      </c>
      <c r="Q163" s="256">
        <f t="shared" si="5"/>
        <v>50000</v>
      </c>
      <c r="R163" s="30"/>
      <c r="S163" s="30"/>
      <c r="T163" s="21"/>
      <c r="U163" s="21"/>
    </row>
    <row r="164" spans="1:21" ht="24">
      <c r="A164" s="20"/>
      <c r="B164" s="21"/>
      <c r="C164" s="21"/>
      <c r="D164" s="22"/>
      <c r="E164" s="23"/>
      <c r="F164" s="28"/>
      <c r="G164" s="32"/>
      <c r="H164" s="32"/>
      <c r="I164" s="32"/>
      <c r="J164" s="32"/>
      <c r="K164" s="32"/>
      <c r="L164" s="233">
        <v>10</v>
      </c>
      <c r="M164" s="235" t="s">
        <v>942</v>
      </c>
      <c r="N164" s="235">
        <v>2</v>
      </c>
      <c r="O164" s="236" t="s">
        <v>37</v>
      </c>
      <c r="P164" s="256">
        <v>23200</v>
      </c>
      <c r="Q164" s="256">
        <f t="shared" si="5"/>
        <v>46400</v>
      </c>
      <c r="R164" s="30"/>
      <c r="S164" s="30"/>
      <c r="T164" s="21"/>
      <c r="U164" s="21"/>
    </row>
    <row r="165" spans="1:21" ht="21">
      <c r="A165" s="20"/>
      <c r="B165" s="21"/>
      <c r="C165" s="21"/>
      <c r="D165" s="22"/>
      <c r="E165" s="23"/>
      <c r="F165" s="28"/>
      <c r="G165" s="32"/>
      <c r="H165" s="32"/>
      <c r="I165" s="32"/>
      <c r="J165" s="32"/>
      <c r="K165" s="32"/>
      <c r="L165" s="233"/>
      <c r="M165" s="251" t="s">
        <v>58</v>
      </c>
      <c r="N165" s="235"/>
      <c r="O165" s="236"/>
      <c r="P165" s="256"/>
      <c r="Q165" s="256"/>
      <c r="R165" s="30"/>
      <c r="S165" s="30"/>
      <c r="T165" s="21"/>
      <c r="U165" s="21"/>
    </row>
    <row r="166" spans="1:21" ht="21">
      <c r="A166" s="20"/>
      <c r="B166" s="21"/>
      <c r="C166" s="21"/>
      <c r="D166" s="22"/>
      <c r="E166" s="23"/>
      <c r="F166" s="28"/>
      <c r="G166" s="32"/>
      <c r="H166" s="32"/>
      <c r="I166" s="32"/>
      <c r="J166" s="32"/>
      <c r="K166" s="32"/>
      <c r="L166" s="259">
        <v>11</v>
      </c>
      <c r="M166" s="260" t="s">
        <v>943</v>
      </c>
      <c r="N166" s="260">
        <v>1</v>
      </c>
      <c r="O166" s="261" t="s">
        <v>37</v>
      </c>
      <c r="P166" s="262">
        <v>26000</v>
      </c>
      <c r="Q166" s="256">
        <f t="shared" si="5"/>
        <v>26000</v>
      </c>
      <c r="R166" s="30"/>
      <c r="S166" s="30"/>
      <c r="T166" s="21"/>
      <c r="U166" s="21"/>
    </row>
    <row r="167" spans="1:21" ht="21">
      <c r="A167" s="20"/>
      <c r="B167" s="21"/>
      <c r="C167" s="21"/>
      <c r="D167" s="22"/>
      <c r="E167" s="23"/>
      <c r="F167" s="28"/>
      <c r="G167" s="32"/>
      <c r="H167" s="32"/>
      <c r="I167" s="32"/>
      <c r="J167" s="32"/>
      <c r="K167" s="32"/>
      <c r="L167" s="242"/>
      <c r="M167" s="243" t="s">
        <v>30</v>
      </c>
      <c r="N167" s="243"/>
      <c r="O167" s="244"/>
      <c r="P167" s="141"/>
      <c r="Q167" s="141">
        <f>SUM(Q154:Q166)</f>
        <v>221500</v>
      </c>
      <c r="R167" s="30"/>
      <c r="S167" s="30"/>
      <c r="T167" s="21"/>
      <c r="U167" s="21"/>
    </row>
    <row r="168" spans="1:21" ht="51" customHeight="1">
      <c r="A168" s="60"/>
      <c r="B168" s="61"/>
      <c r="C168" s="61"/>
      <c r="D168" s="61"/>
      <c r="E168" s="61"/>
      <c r="F168" s="62"/>
      <c r="G168" s="62"/>
      <c r="H168" s="62"/>
      <c r="I168" s="62"/>
      <c r="J168" s="62"/>
      <c r="K168" s="62"/>
      <c r="L168" s="61"/>
      <c r="M168" s="63"/>
      <c r="N168" s="61"/>
      <c r="O168" s="63"/>
      <c r="P168" s="62"/>
      <c r="Q168" s="62"/>
      <c r="R168" s="64"/>
      <c r="S168" s="64"/>
      <c r="T168" s="61"/>
      <c r="U168" s="61"/>
    </row>
    <row r="169" spans="1:21" ht="53.25" customHeight="1">
      <c r="A169" s="65"/>
      <c r="B169" s="66"/>
      <c r="C169" s="66"/>
      <c r="D169" s="66"/>
      <c r="E169" s="66"/>
      <c r="F169" s="67"/>
      <c r="G169" s="67"/>
      <c r="H169" s="67"/>
      <c r="I169" s="67"/>
      <c r="J169" s="67"/>
      <c r="K169" s="67"/>
      <c r="L169" s="66"/>
      <c r="M169" s="68" t="s">
        <v>68</v>
      </c>
      <c r="N169" s="66"/>
      <c r="O169" s="69"/>
      <c r="P169" s="67"/>
      <c r="Q169" s="67"/>
      <c r="R169" s="70"/>
      <c r="S169" s="70"/>
      <c r="T169" s="66"/>
      <c r="U169" s="66"/>
    </row>
    <row r="170" spans="1:21" ht="53.25" customHeight="1">
      <c r="A170" s="65"/>
      <c r="B170" s="66"/>
      <c r="C170" s="66"/>
      <c r="D170" s="66"/>
      <c r="E170" s="66"/>
      <c r="F170" s="67"/>
      <c r="G170" s="67"/>
      <c r="H170" s="67"/>
      <c r="I170" s="67"/>
      <c r="J170" s="67"/>
      <c r="K170" s="67"/>
      <c r="L170" s="66"/>
      <c r="M170" s="68" t="s">
        <v>69</v>
      </c>
      <c r="N170" s="66"/>
      <c r="O170" s="69"/>
      <c r="P170" s="67"/>
      <c r="Q170" s="67"/>
      <c r="R170" s="70"/>
      <c r="S170" s="70"/>
      <c r="T170" s="66"/>
      <c r="U170" s="66"/>
    </row>
    <row r="171" spans="1:21" ht="53.25" customHeight="1">
      <c r="A171" s="65"/>
      <c r="B171" s="71"/>
      <c r="C171" s="66"/>
      <c r="D171" s="66"/>
      <c r="E171" s="66"/>
      <c r="F171" s="67"/>
      <c r="G171" s="67"/>
      <c r="H171" s="67"/>
      <c r="I171" s="67"/>
      <c r="J171" s="67"/>
      <c r="K171" s="67"/>
      <c r="L171" s="66"/>
      <c r="M171" s="68" t="s">
        <v>70</v>
      </c>
      <c r="N171" s="66"/>
      <c r="O171" s="69"/>
      <c r="P171" s="67"/>
      <c r="Q171" s="67"/>
      <c r="R171" s="70"/>
      <c r="S171" s="70"/>
      <c r="T171" s="66"/>
      <c r="U171" s="66"/>
    </row>
    <row r="172" spans="1:19" s="66" customFormat="1" ht="21">
      <c r="A172" s="65"/>
      <c r="F172" s="67"/>
      <c r="G172" s="67"/>
      <c r="H172" s="67"/>
      <c r="I172" s="67"/>
      <c r="J172" s="67"/>
      <c r="K172" s="67"/>
      <c r="O172" s="69"/>
      <c r="P172" s="67"/>
      <c r="Q172" s="105"/>
      <c r="R172" s="70"/>
      <c r="S172" s="70"/>
    </row>
    <row r="173" spans="1:22" s="66" customFormat="1" ht="21">
      <c r="A173" s="65"/>
      <c r="F173" s="67"/>
      <c r="G173" s="67"/>
      <c r="H173" s="67"/>
      <c r="I173" s="67"/>
      <c r="J173" s="67"/>
      <c r="K173" s="67"/>
      <c r="M173" s="69"/>
      <c r="O173" s="69"/>
      <c r="P173" s="67"/>
      <c r="Q173" s="67"/>
      <c r="R173" s="70"/>
      <c r="S173" s="70"/>
      <c r="V173" s="106"/>
    </row>
    <row r="174" spans="1:21" ht="21">
      <c r="A174" s="72" t="s">
        <v>20</v>
      </c>
      <c r="B174" s="73" t="s">
        <v>168</v>
      </c>
      <c r="C174" s="73" t="s">
        <v>91</v>
      </c>
      <c r="D174" s="107">
        <v>1</v>
      </c>
      <c r="E174" s="79" t="s">
        <v>169</v>
      </c>
      <c r="F174" s="78">
        <f>719000+889000</f>
        <v>1608000</v>
      </c>
      <c r="G174" s="108"/>
      <c r="H174" s="108"/>
      <c r="I174" s="108"/>
      <c r="J174" s="108"/>
      <c r="K174" s="108"/>
      <c r="L174" s="74"/>
      <c r="M174" s="76" t="s">
        <v>24</v>
      </c>
      <c r="N174" s="75"/>
      <c r="O174" s="77"/>
      <c r="P174" s="36"/>
      <c r="Q174" s="36"/>
      <c r="R174" s="78"/>
      <c r="S174" s="78"/>
      <c r="T174" s="73"/>
      <c r="U174" s="73"/>
    </row>
    <row r="175" spans="1:21" ht="21">
      <c r="A175" s="20"/>
      <c r="B175" s="21" t="s">
        <v>170</v>
      </c>
      <c r="C175" s="21" t="s">
        <v>94</v>
      </c>
      <c r="D175" s="109">
        <v>2</v>
      </c>
      <c r="E175" s="81" t="s">
        <v>171</v>
      </c>
      <c r="F175" s="30">
        <v>267000</v>
      </c>
      <c r="G175" s="110"/>
      <c r="H175" s="110"/>
      <c r="I175" s="110"/>
      <c r="J175" s="110"/>
      <c r="K175" s="110"/>
      <c r="L175" s="22">
        <v>1</v>
      </c>
      <c r="M175" s="23" t="s">
        <v>172</v>
      </c>
      <c r="N175" s="23">
        <v>2</v>
      </c>
      <c r="O175" s="27" t="s">
        <v>37</v>
      </c>
      <c r="P175" s="28">
        <v>300</v>
      </c>
      <c r="Q175" s="30">
        <f>N175*P175</f>
        <v>600</v>
      </c>
      <c r="R175" s="30"/>
      <c r="S175" s="30"/>
      <c r="T175" s="21"/>
      <c r="U175" s="21"/>
    </row>
    <row r="176" spans="1:21" ht="21">
      <c r="A176" s="20"/>
      <c r="B176" s="21" t="s">
        <v>173</v>
      </c>
      <c r="C176" s="21" t="s">
        <v>29</v>
      </c>
      <c r="D176" s="109">
        <v>3</v>
      </c>
      <c r="E176" s="81" t="s">
        <v>174</v>
      </c>
      <c r="F176" s="30">
        <v>205000</v>
      </c>
      <c r="G176" s="110"/>
      <c r="H176" s="110"/>
      <c r="I176" s="110"/>
      <c r="J176" s="110"/>
      <c r="K176" s="110"/>
      <c r="L176" s="22">
        <v>2</v>
      </c>
      <c r="M176" s="23" t="s">
        <v>108</v>
      </c>
      <c r="N176" s="23">
        <v>1</v>
      </c>
      <c r="O176" s="27" t="s">
        <v>37</v>
      </c>
      <c r="P176" s="28">
        <v>24000</v>
      </c>
      <c r="Q176" s="28">
        <f>N176*P176</f>
        <v>24000</v>
      </c>
      <c r="R176" s="30"/>
      <c r="S176" s="30"/>
      <c r="T176" s="21"/>
      <c r="U176" s="21"/>
    </row>
    <row r="177" spans="1:21" ht="21">
      <c r="A177" s="20"/>
      <c r="B177" s="21"/>
      <c r="C177" s="21"/>
      <c r="D177" s="109">
        <v>4</v>
      </c>
      <c r="E177" s="81" t="s">
        <v>175</v>
      </c>
      <c r="F177" s="85">
        <v>317000</v>
      </c>
      <c r="G177" s="202"/>
      <c r="H177" s="110"/>
      <c r="I177" s="110"/>
      <c r="J177" s="110"/>
      <c r="K177" s="110"/>
      <c r="L177" s="22">
        <v>3</v>
      </c>
      <c r="M177" s="23" t="s">
        <v>176</v>
      </c>
      <c r="N177" s="23">
        <v>2</v>
      </c>
      <c r="O177" s="27" t="s">
        <v>34</v>
      </c>
      <c r="P177" s="28">
        <v>7000</v>
      </c>
      <c r="Q177" s="28">
        <f>N177*P177</f>
        <v>14000</v>
      </c>
      <c r="R177" s="30"/>
      <c r="S177" s="30"/>
      <c r="T177" s="21"/>
      <c r="U177" s="21"/>
    </row>
    <row r="178" spans="1:21" ht="21.75" thickBot="1">
      <c r="A178" s="20"/>
      <c r="B178" s="21"/>
      <c r="C178" s="21"/>
      <c r="D178" s="109"/>
      <c r="E178" s="102" t="s">
        <v>30</v>
      </c>
      <c r="F178" s="111">
        <f>SUM(F174:F177)</f>
        <v>2397000</v>
      </c>
      <c r="G178" s="275"/>
      <c r="H178" s="110"/>
      <c r="I178" s="110"/>
      <c r="J178" s="110"/>
      <c r="K178" s="110"/>
      <c r="L178" s="22">
        <v>4</v>
      </c>
      <c r="M178" s="23" t="s">
        <v>177</v>
      </c>
      <c r="N178" s="23">
        <v>2</v>
      </c>
      <c r="O178" s="27" t="s">
        <v>132</v>
      </c>
      <c r="P178" s="28">
        <v>26000</v>
      </c>
      <c r="Q178" s="28">
        <f>N178*P178</f>
        <v>52000</v>
      </c>
      <c r="R178" s="30"/>
      <c r="S178" s="30"/>
      <c r="T178" s="21"/>
      <c r="U178" s="21"/>
    </row>
    <row r="179" spans="1:21" ht="21.75" thickTop="1">
      <c r="A179" s="20"/>
      <c r="B179" s="21"/>
      <c r="C179" s="21"/>
      <c r="D179" s="109"/>
      <c r="E179" s="81"/>
      <c r="F179" s="78"/>
      <c r="G179" s="108"/>
      <c r="H179" s="110"/>
      <c r="I179" s="110"/>
      <c r="J179" s="110"/>
      <c r="K179" s="110"/>
      <c r="L179" s="22"/>
      <c r="M179" s="23" t="s">
        <v>178</v>
      </c>
      <c r="N179" s="23"/>
      <c r="O179" s="27"/>
      <c r="P179" s="28"/>
      <c r="Q179" s="28"/>
      <c r="R179" s="30"/>
      <c r="S179" s="30"/>
      <c r="T179" s="101"/>
      <c r="U179" s="101"/>
    </row>
    <row r="180" spans="1:21" ht="21">
      <c r="A180" s="20"/>
      <c r="B180" s="21"/>
      <c r="C180" s="21"/>
      <c r="D180" s="22"/>
      <c r="E180" s="23"/>
      <c r="F180" s="28"/>
      <c r="G180" s="32"/>
      <c r="H180" s="32"/>
      <c r="I180" s="32"/>
      <c r="J180" s="32"/>
      <c r="K180" s="32"/>
      <c r="L180" s="22">
        <v>5</v>
      </c>
      <c r="M180" s="23" t="s">
        <v>179</v>
      </c>
      <c r="N180" s="23">
        <v>1</v>
      </c>
      <c r="O180" s="27" t="s">
        <v>32</v>
      </c>
      <c r="P180" s="28">
        <v>438000</v>
      </c>
      <c r="Q180" s="28">
        <f aca="true" t="shared" si="6" ref="Q180:Q185">N180*P180</f>
        <v>438000</v>
      </c>
      <c r="R180" s="30"/>
      <c r="S180" s="30"/>
      <c r="T180" s="21"/>
      <c r="U180" s="21"/>
    </row>
    <row r="181" spans="1:21" ht="21">
      <c r="A181" s="20"/>
      <c r="B181" s="21"/>
      <c r="C181" s="21"/>
      <c r="D181" s="22"/>
      <c r="E181" s="23"/>
      <c r="F181" s="28"/>
      <c r="G181" s="32"/>
      <c r="H181" s="32"/>
      <c r="I181" s="32"/>
      <c r="J181" s="32"/>
      <c r="K181" s="32"/>
      <c r="L181" s="39">
        <v>6</v>
      </c>
      <c r="M181" s="40" t="s">
        <v>72</v>
      </c>
      <c r="N181" s="40">
        <v>1</v>
      </c>
      <c r="O181" s="41" t="s">
        <v>32</v>
      </c>
      <c r="P181" s="43">
        <v>51050</v>
      </c>
      <c r="Q181" s="43">
        <f t="shared" si="6"/>
        <v>51050</v>
      </c>
      <c r="R181" s="30"/>
      <c r="S181" s="30"/>
      <c r="T181" s="21"/>
      <c r="U181" s="21"/>
    </row>
    <row r="182" spans="1:21" ht="21">
      <c r="A182" s="20"/>
      <c r="B182" s="21"/>
      <c r="C182" s="21"/>
      <c r="D182" s="22"/>
      <c r="E182" s="23"/>
      <c r="F182" s="28"/>
      <c r="G182" s="32"/>
      <c r="H182" s="32"/>
      <c r="I182" s="32"/>
      <c r="J182" s="32"/>
      <c r="K182" s="32"/>
      <c r="L182" s="22">
        <v>7</v>
      </c>
      <c r="M182" s="40" t="s">
        <v>180</v>
      </c>
      <c r="N182" s="40">
        <v>1</v>
      </c>
      <c r="O182" s="41" t="s">
        <v>37</v>
      </c>
      <c r="P182" s="43">
        <v>12000</v>
      </c>
      <c r="Q182" s="43">
        <f t="shared" si="6"/>
        <v>12000</v>
      </c>
      <c r="R182" s="43"/>
      <c r="S182" s="43"/>
      <c r="T182" s="38"/>
      <c r="U182" s="38"/>
    </row>
    <row r="183" spans="1:21" ht="21">
      <c r="A183" s="20"/>
      <c r="B183" s="21"/>
      <c r="C183" s="21"/>
      <c r="D183" s="22"/>
      <c r="E183" s="23"/>
      <c r="F183" s="28"/>
      <c r="G183" s="32"/>
      <c r="H183" s="32"/>
      <c r="I183" s="32"/>
      <c r="J183" s="32"/>
      <c r="K183" s="32"/>
      <c r="L183" s="39">
        <v>8</v>
      </c>
      <c r="M183" s="23" t="s">
        <v>121</v>
      </c>
      <c r="N183" s="40">
        <v>5</v>
      </c>
      <c r="O183" s="41" t="s">
        <v>32</v>
      </c>
      <c r="P183" s="28">
        <v>1600</v>
      </c>
      <c r="Q183" s="28">
        <f t="shared" si="6"/>
        <v>8000</v>
      </c>
      <c r="R183" s="43"/>
      <c r="S183" s="43"/>
      <c r="T183" s="38"/>
      <c r="U183" s="38"/>
    </row>
    <row r="184" spans="1:21" ht="21">
      <c r="A184" s="20"/>
      <c r="B184" s="21"/>
      <c r="C184" s="21"/>
      <c r="D184" s="22"/>
      <c r="E184" s="23"/>
      <c r="F184" s="28"/>
      <c r="G184" s="32"/>
      <c r="H184" s="32"/>
      <c r="I184" s="32"/>
      <c r="J184" s="32"/>
      <c r="K184" s="32"/>
      <c r="L184" s="22">
        <v>9</v>
      </c>
      <c r="M184" s="40" t="s">
        <v>120</v>
      </c>
      <c r="N184" s="40">
        <v>10</v>
      </c>
      <c r="O184" s="41" t="s">
        <v>32</v>
      </c>
      <c r="P184" s="43">
        <v>600</v>
      </c>
      <c r="Q184" s="43">
        <f t="shared" si="6"/>
        <v>6000</v>
      </c>
      <c r="R184" s="30"/>
      <c r="S184" s="30"/>
      <c r="T184" s="21"/>
      <c r="U184" s="21"/>
    </row>
    <row r="185" spans="1:21" ht="21">
      <c r="A185" s="20"/>
      <c r="B185" s="21"/>
      <c r="C185" s="21"/>
      <c r="D185" s="22"/>
      <c r="E185" s="23"/>
      <c r="F185" s="28"/>
      <c r="G185" s="32"/>
      <c r="H185" s="32"/>
      <c r="I185" s="32"/>
      <c r="J185" s="32"/>
      <c r="K185" s="32"/>
      <c r="L185" s="39">
        <v>10</v>
      </c>
      <c r="M185" s="40" t="s">
        <v>106</v>
      </c>
      <c r="N185" s="40">
        <v>1</v>
      </c>
      <c r="O185" s="41" t="s">
        <v>32</v>
      </c>
      <c r="P185" s="43">
        <v>10000</v>
      </c>
      <c r="Q185" s="43">
        <f t="shared" si="6"/>
        <v>10000</v>
      </c>
      <c r="R185" s="43"/>
      <c r="S185" s="43"/>
      <c r="T185" s="38"/>
      <c r="U185" s="38"/>
    </row>
    <row r="186" spans="1:21" ht="21">
      <c r="A186" s="20"/>
      <c r="B186" s="21"/>
      <c r="C186" s="21"/>
      <c r="D186" s="22"/>
      <c r="E186" s="23"/>
      <c r="F186" s="28"/>
      <c r="G186" s="32"/>
      <c r="H186" s="32"/>
      <c r="I186" s="32"/>
      <c r="J186" s="32"/>
      <c r="K186" s="32"/>
      <c r="L186" s="22"/>
      <c r="M186" s="26" t="s">
        <v>41</v>
      </c>
      <c r="N186" s="23"/>
      <c r="O186" s="27"/>
      <c r="P186" s="28"/>
      <c r="Q186" s="28"/>
      <c r="R186" s="30"/>
      <c r="S186" s="30"/>
      <c r="T186" s="21"/>
      <c r="U186" s="21"/>
    </row>
    <row r="187" spans="1:21" ht="21">
      <c r="A187" s="20"/>
      <c r="B187" s="21"/>
      <c r="C187" s="21"/>
      <c r="D187" s="22"/>
      <c r="E187" s="23"/>
      <c r="F187" s="28"/>
      <c r="G187" s="32"/>
      <c r="H187" s="32"/>
      <c r="I187" s="32"/>
      <c r="J187" s="32"/>
      <c r="K187" s="32"/>
      <c r="L187" s="39">
        <v>11</v>
      </c>
      <c r="M187" s="40" t="s">
        <v>181</v>
      </c>
      <c r="N187" s="40">
        <v>1</v>
      </c>
      <c r="O187" s="41" t="s">
        <v>37</v>
      </c>
      <c r="P187" s="43">
        <v>17900</v>
      </c>
      <c r="Q187" s="43">
        <f>N187*P187</f>
        <v>17900</v>
      </c>
      <c r="R187" s="43"/>
      <c r="S187" s="43"/>
      <c r="T187" s="38"/>
      <c r="U187" s="38"/>
    </row>
    <row r="188" spans="1:21" ht="21">
      <c r="A188" s="20"/>
      <c r="B188" s="21"/>
      <c r="C188" s="21"/>
      <c r="D188" s="22"/>
      <c r="E188" s="23"/>
      <c r="F188" s="28"/>
      <c r="G188" s="32"/>
      <c r="H188" s="32"/>
      <c r="I188" s="32"/>
      <c r="J188" s="32"/>
      <c r="K188" s="32"/>
      <c r="L188" s="39">
        <v>12</v>
      </c>
      <c r="M188" s="40" t="s">
        <v>182</v>
      </c>
      <c r="N188" s="40">
        <v>2</v>
      </c>
      <c r="O188" s="41" t="s">
        <v>37</v>
      </c>
      <c r="P188" s="43">
        <v>21500</v>
      </c>
      <c r="Q188" s="43">
        <f>N188*P188</f>
        <v>43000</v>
      </c>
      <c r="R188" s="43"/>
      <c r="S188" s="43"/>
      <c r="T188" s="38"/>
      <c r="U188" s="38"/>
    </row>
    <row r="189" spans="1:21" ht="21">
      <c r="A189" s="20"/>
      <c r="B189" s="21"/>
      <c r="C189" s="21"/>
      <c r="D189" s="22"/>
      <c r="E189" s="23"/>
      <c r="F189" s="28"/>
      <c r="G189" s="32"/>
      <c r="H189" s="32"/>
      <c r="I189" s="32"/>
      <c r="J189" s="32"/>
      <c r="K189" s="32"/>
      <c r="L189" s="22">
        <v>13</v>
      </c>
      <c r="M189" s="23" t="s">
        <v>183</v>
      </c>
      <c r="N189" s="23">
        <v>2</v>
      </c>
      <c r="O189" s="27" t="s">
        <v>37</v>
      </c>
      <c r="P189" s="28">
        <v>23200</v>
      </c>
      <c r="Q189" s="28">
        <f>N189*P189</f>
        <v>46400</v>
      </c>
      <c r="R189" s="30"/>
      <c r="S189" s="30"/>
      <c r="T189" s="21"/>
      <c r="U189" s="21"/>
    </row>
    <row r="190" spans="1:21" ht="21">
      <c r="A190" s="20"/>
      <c r="B190" s="21"/>
      <c r="C190" s="21"/>
      <c r="D190" s="22"/>
      <c r="E190" s="23"/>
      <c r="F190" s="28"/>
      <c r="G190" s="32"/>
      <c r="H190" s="32"/>
      <c r="I190" s="32"/>
      <c r="J190" s="32"/>
      <c r="K190" s="32"/>
      <c r="L190" s="22"/>
      <c r="M190" s="23" t="s">
        <v>184</v>
      </c>
      <c r="N190" s="23">
        <v>5</v>
      </c>
      <c r="O190" s="27" t="s">
        <v>37</v>
      </c>
      <c r="P190" s="28">
        <v>3000</v>
      </c>
      <c r="Q190" s="28">
        <f>N190*P190</f>
        <v>15000</v>
      </c>
      <c r="R190" s="30"/>
      <c r="S190" s="30"/>
      <c r="T190" s="21"/>
      <c r="U190" s="21"/>
    </row>
    <row r="191" spans="1:21" ht="21">
      <c r="A191" s="20"/>
      <c r="B191" s="21"/>
      <c r="C191" s="21"/>
      <c r="D191" s="22"/>
      <c r="E191" s="23"/>
      <c r="F191" s="28"/>
      <c r="G191" s="32"/>
      <c r="H191" s="32"/>
      <c r="I191" s="32"/>
      <c r="J191" s="32"/>
      <c r="K191" s="32"/>
      <c r="L191" s="22">
        <v>14</v>
      </c>
      <c r="M191" s="23" t="s">
        <v>185</v>
      </c>
      <c r="N191" s="23">
        <v>1</v>
      </c>
      <c r="O191" s="27" t="s">
        <v>37</v>
      </c>
      <c r="P191" s="28">
        <v>17000</v>
      </c>
      <c r="Q191" s="28">
        <f>N191*P191</f>
        <v>17000</v>
      </c>
      <c r="R191" s="30"/>
      <c r="S191" s="30"/>
      <c r="T191" s="21"/>
      <c r="U191" s="21"/>
    </row>
    <row r="192" spans="1:21" ht="21">
      <c r="A192" s="20"/>
      <c r="B192" s="21"/>
      <c r="C192" s="21"/>
      <c r="D192" s="22"/>
      <c r="E192" s="23"/>
      <c r="F192" s="28"/>
      <c r="G192" s="32"/>
      <c r="H192" s="32"/>
      <c r="I192" s="32"/>
      <c r="J192" s="32"/>
      <c r="K192" s="32"/>
      <c r="L192" s="22"/>
      <c r="M192" s="26" t="s">
        <v>58</v>
      </c>
      <c r="N192" s="23"/>
      <c r="O192" s="27"/>
      <c r="P192" s="28"/>
      <c r="Q192" s="28"/>
      <c r="R192" s="30"/>
      <c r="S192" s="30"/>
      <c r="T192" s="21"/>
      <c r="U192" s="21"/>
    </row>
    <row r="193" spans="1:21" ht="21">
      <c r="A193" s="20"/>
      <c r="B193" s="21"/>
      <c r="C193" s="21"/>
      <c r="D193" s="22"/>
      <c r="E193" s="23"/>
      <c r="F193" s="28"/>
      <c r="G193" s="32"/>
      <c r="H193" s="32"/>
      <c r="I193" s="32"/>
      <c r="J193" s="32"/>
      <c r="K193" s="32"/>
      <c r="L193" s="22">
        <v>15</v>
      </c>
      <c r="M193" s="23" t="s">
        <v>186</v>
      </c>
      <c r="N193" s="23">
        <v>1</v>
      </c>
      <c r="O193" s="27" t="s">
        <v>37</v>
      </c>
      <c r="P193" s="28">
        <v>30000</v>
      </c>
      <c r="Q193" s="28">
        <f>N193*P193</f>
        <v>30000</v>
      </c>
      <c r="R193" s="30"/>
      <c r="S193" s="30"/>
      <c r="T193" s="21"/>
      <c r="U193" s="21"/>
    </row>
    <row r="194" spans="1:21" ht="21">
      <c r="A194" s="20"/>
      <c r="B194" s="21"/>
      <c r="C194" s="21"/>
      <c r="D194" s="22"/>
      <c r="E194" s="23"/>
      <c r="F194" s="28"/>
      <c r="G194" s="32"/>
      <c r="H194" s="32"/>
      <c r="I194" s="32"/>
      <c r="J194" s="32"/>
      <c r="K194" s="32"/>
      <c r="L194" s="22"/>
      <c r="M194" s="26" t="s">
        <v>162</v>
      </c>
      <c r="N194" s="23"/>
      <c r="O194" s="27"/>
      <c r="P194" s="28"/>
      <c r="Q194" s="28"/>
      <c r="R194" s="30"/>
      <c r="S194" s="30"/>
      <c r="T194" s="21"/>
      <c r="U194" s="21"/>
    </row>
    <row r="195" spans="1:21" ht="21">
      <c r="A195" s="20"/>
      <c r="B195" s="21"/>
      <c r="C195" s="21"/>
      <c r="D195" s="22"/>
      <c r="E195" s="23"/>
      <c r="F195" s="28"/>
      <c r="G195" s="32"/>
      <c r="H195" s="32"/>
      <c r="I195" s="32"/>
      <c r="J195" s="32"/>
      <c r="K195" s="32"/>
      <c r="L195" s="22">
        <v>16</v>
      </c>
      <c r="M195" s="23" t="s">
        <v>187</v>
      </c>
      <c r="N195" s="21">
        <v>3</v>
      </c>
      <c r="O195" s="27" t="s">
        <v>37</v>
      </c>
      <c r="P195" s="28">
        <v>5800</v>
      </c>
      <c r="Q195" s="30">
        <f>N195*P195</f>
        <v>17400</v>
      </c>
      <c r="R195" s="30"/>
      <c r="S195" s="30"/>
      <c r="T195" s="21"/>
      <c r="U195" s="21"/>
    </row>
    <row r="196" spans="1:21" ht="21">
      <c r="A196" s="20"/>
      <c r="B196" s="73"/>
      <c r="C196" s="73"/>
      <c r="D196" s="22"/>
      <c r="E196" s="23"/>
      <c r="F196" s="28"/>
      <c r="G196" s="32"/>
      <c r="H196" s="32"/>
      <c r="I196" s="32"/>
      <c r="J196" s="32"/>
      <c r="K196" s="32"/>
      <c r="L196" s="22">
        <v>17</v>
      </c>
      <c r="M196" s="23" t="s">
        <v>188</v>
      </c>
      <c r="N196" s="21">
        <v>1</v>
      </c>
      <c r="O196" s="27" t="s">
        <v>37</v>
      </c>
      <c r="P196" s="28">
        <v>63000</v>
      </c>
      <c r="Q196" s="30">
        <f>N196*P196</f>
        <v>63000</v>
      </c>
      <c r="R196" s="78"/>
      <c r="S196" s="78"/>
      <c r="T196" s="73"/>
      <c r="U196" s="73"/>
    </row>
    <row r="197" spans="1:21" ht="21">
      <c r="A197" s="20"/>
      <c r="B197" s="21"/>
      <c r="C197" s="21"/>
      <c r="D197" s="22"/>
      <c r="E197" s="23"/>
      <c r="F197" s="28"/>
      <c r="G197" s="32"/>
      <c r="H197" s="32"/>
      <c r="I197" s="32"/>
      <c r="J197" s="32"/>
      <c r="K197" s="32"/>
      <c r="L197" s="22"/>
      <c r="M197" s="26" t="s">
        <v>61</v>
      </c>
      <c r="N197" s="23"/>
      <c r="O197" s="27"/>
      <c r="P197" s="28"/>
      <c r="Q197" s="28"/>
      <c r="R197" s="30"/>
      <c r="S197" s="30"/>
      <c r="T197" s="21"/>
      <c r="U197" s="21"/>
    </row>
    <row r="198" spans="1:21" ht="21">
      <c r="A198" s="20"/>
      <c r="B198" s="21"/>
      <c r="C198" s="21"/>
      <c r="D198" s="22"/>
      <c r="E198" s="23"/>
      <c r="F198" s="28"/>
      <c r="G198" s="32"/>
      <c r="H198" s="32"/>
      <c r="I198" s="32"/>
      <c r="J198" s="32"/>
      <c r="K198" s="32"/>
      <c r="L198" s="22">
        <v>18</v>
      </c>
      <c r="M198" s="23" t="s">
        <v>189</v>
      </c>
      <c r="N198" s="21">
        <v>1</v>
      </c>
      <c r="O198" s="27" t="s">
        <v>37</v>
      </c>
      <c r="P198" s="28">
        <v>13000</v>
      </c>
      <c r="Q198" s="30">
        <f>N198*P198</f>
        <v>13000</v>
      </c>
      <c r="R198" s="30"/>
      <c r="S198" s="30"/>
      <c r="T198" s="21"/>
      <c r="U198" s="21"/>
    </row>
    <row r="199" spans="1:21" ht="21">
      <c r="A199" s="20"/>
      <c r="B199" s="21"/>
      <c r="C199" s="21"/>
      <c r="D199" s="22"/>
      <c r="E199" s="23"/>
      <c r="F199" s="28"/>
      <c r="G199" s="32"/>
      <c r="H199" s="32"/>
      <c r="I199" s="32"/>
      <c r="J199" s="32"/>
      <c r="K199" s="32"/>
      <c r="L199" s="22">
        <v>19</v>
      </c>
      <c r="M199" s="23" t="s">
        <v>190</v>
      </c>
      <c r="N199" s="21">
        <v>1</v>
      </c>
      <c r="O199" s="27" t="s">
        <v>191</v>
      </c>
      <c r="P199" s="28">
        <v>9900</v>
      </c>
      <c r="Q199" s="30">
        <f>N199*P199</f>
        <v>9900</v>
      </c>
      <c r="R199" s="78"/>
      <c r="S199" s="78"/>
      <c r="T199" s="73"/>
      <c r="U199" s="73"/>
    </row>
    <row r="200" spans="1:21" ht="21">
      <c r="A200" s="72"/>
      <c r="B200" s="21"/>
      <c r="C200" s="21"/>
      <c r="D200" s="22"/>
      <c r="E200" s="23"/>
      <c r="F200" s="28"/>
      <c r="G200" s="25"/>
      <c r="H200" s="25"/>
      <c r="I200" s="25"/>
      <c r="J200" s="25"/>
      <c r="K200" s="25"/>
      <c r="L200" s="112"/>
      <c r="M200" s="76" t="s">
        <v>165</v>
      </c>
      <c r="N200" s="113"/>
      <c r="O200" s="114"/>
      <c r="P200" s="115"/>
      <c r="Q200" s="43"/>
      <c r="R200" s="78"/>
      <c r="S200" s="78"/>
      <c r="T200" s="73"/>
      <c r="U200" s="73"/>
    </row>
    <row r="201" spans="1:21" ht="21">
      <c r="A201" s="20"/>
      <c r="B201" s="21"/>
      <c r="C201" s="21"/>
      <c r="D201" s="22"/>
      <c r="E201" s="23"/>
      <c r="F201" s="28"/>
      <c r="G201" s="32"/>
      <c r="H201" s="32"/>
      <c r="I201" s="32"/>
      <c r="J201" s="32"/>
      <c r="K201" s="32"/>
      <c r="L201" s="39">
        <v>20</v>
      </c>
      <c r="M201" s="40" t="s">
        <v>192</v>
      </c>
      <c r="N201" s="40">
        <v>1</v>
      </c>
      <c r="O201" s="41" t="s">
        <v>74</v>
      </c>
      <c r="P201" s="43">
        <v>820700</v>
      </c>
      <c r="Q201" s="43">
        <f>N201*P201</f>
        <v>820700</v>
      </c>
      <c r="R201" s="30"/>
      <c r="S201" s="30"/>
      <c r="T201" s="21"/>
      <c r="U201" s="21"/>
    </row>
    <row r="202" spans="1:21" ht="21">
      <c r="A202" s="20"/>
      <c r="B202" s="21"/>
      <c r="C202" s="21"/>
      <c r="D202" s="22"/>
      <c r="E202" s="23"/>
      <c r="F202" s="28"/>
      <c r="G202" s="32"/>
      <c r="H202" s="32"/>
      <c r="I202" s="32"/>
      <c r="J202" s="32"/>
      <c r="K202" s="32"/>
      <c r="L202" s="39"/>
      <c r="M202" s="40" t="s">
        <v>193</v>
      </c>
      <c r="N202" s="40"/>
      <c r="O202" s="41"/>
      <c r="P202" s="43"/>
      <c r="Q202" s="43"/>
      <c r="R202" s="43"/>
      <c r="S202" s="43"/>
      <c r="T202" s="21"/>
      <c r="U202" s="21"/>
    </row>
    <row r="203" spans="1:21" s="66" customFormat="1" ht="21">
      <c r="A203" s="20"/>
      <c r="B203" s="21"/>
      <c r="C203" s="21"/>
      <c r="D203" s="22"/>
      <c r="E203" s="23"/>
      <c r="F203" s="28"/>
      <c r="G203" s="32"/>
      <c r="H203" s="32"/>
      <c r="I203" s="32"/>
      <c r="J203" s="32"/>
      <c r="K203" s="32"/>
      <c r="L203" s="22"/>
      <c r="M203" s="23" t="s">
        <v>194</v>
      </c>
      <c r="N203" s="23"/>
      <c r="O203" s="27"/>
      <c r="P203" s="28"/>
      <c r="Q203" s="47"/>
      <c r="R203" s="30"/>
      <c r="S203" s="30"/>
      <c r="T203" s="21"/>
      <c r="U203" s="21"/>
    </row>
    <row r="204" spans="1:22" ht="21">
      <c r="A204" s="20"/>
      <c r="B204" s="21"/>
      <c r="C204" s="21"/>
      <c r="D204" s="22"/>
      <c r="E204" s="23"/>
      <c r="F204" s="28"/>
      <c r="G204" s="32"/>
      <c r="H204" s="32"/>
      <c r="I204" s="32"/>
      <c r="J204" s="32"/>
      <c r="K204" s="32"/>
      <c r="L204" s="22"/>
      <c r="M204" s="116" t="s">
        <v>195</v>
      </c>
      <c r="N204" s="23"/>
      <c r="O204" s="27"/>
      <c r="P204" s="32"/>
      <c r="Q204" s="47"/>
      <c r="R204" s="117"/>
      <c r="S204" s="30"/>
      <c r="T204" s="21"/>
      <c r="U204" s="21"/>
      <c r="V204" s="118">
        <f>Q204+F204</f>
        <v>0</v>
      </c>
    </row>
    <row r="205" spans="1:22" ht="21">
      <c r="A205" s="119"/>
      <c r="B205" s="120"/>
      <c r="C205" s="121"/>
      <c r="D205" s="49"/>
      <c r="E205" s="122"/>
      <c r="F205" s="47"/>
      <c r="G205" s="123"/>
      <c r="H205" s="123"/>
      <c r="I205" s="123"/>
      <c r="J205" s="123"/>
      <c r="K205" s="123"/>
      <c r="L205" s="55"/>
      <c r="M205" s="82" t="s">
        <v>66</v>
      </c>
      <c r="N205" s="56"/>
      <c r="O205" s="82"/>
      <c r="P205" s="31"/>
      <c r="Q205" s="31">
        <f>SUM(Q174:Q204)</f>
        <v>1708950</v>
      </c>
      <c r="R205" s="124"/>
      <c r="S205" s="124"/>
      <c r="T205" s="121"/>
      <c r="U205" s="121"/>
      <c r="V205" s="118"/>
    </row>
    <row r="206" spans="1:22" ht="21">
      <c r="A206" s="53"/>
      <c r="B206" s="83"/>
      <c r="C206" s="54"/>
      <c r="D206" s="55"/>
      <c r="E206" s="56"/>
      <c r="F206" s="31"/>
      <c r="G206" s="57"/>
      <c r="H206" s="57"/>
      <c r="I206" s="57"/>
      <c r="J206" s="57"/>
      <c r="K206" s="57"/>
      <c r="L206" s="58"/>
      <c r="M206" s="125" t="s">
        <v>67</v>
      </c>
      <c r="N206" s="126"/>
      <c r="O206" s="125"/>
      <c r="P206" s="15"/>
      <c r="Q206" s="15">
        <f>F178+Q205</f>
        <v>4105950</v>
      </c>
      <c r="R206" s="85"/>
      <c r="S206" s="85"/>
      <c r="T206" s="54"/>
      <c r="U206" s="54"/>
      <c r="V206" s="118"/>
    </row>
    <row r="207" spans="1:21" ht="24">
      <c r="A207" s="72" t="s">
        <v>20</v>
      </c>
      <c r="B207" s="73" t="s">
        <v>168</v>
      </c>
      <c r="C207" s="73" t="s">
        <v>91</v>
      </c>
      <c r="D207" s="107"/>
      <c r="E207" s="79"/>
      <c r="F207" s="78"/>
      <c r="G207" s="108"/>
      <c r="H207" s="108"/>
      <c r="I207" s="108"/>
      <c r="J207" s="108"/>
      <c r="K207" s="108"/>
      <c r="L207" s="233"/>
      <c r="M207" s="251" t="s">
        <v>24</v>
      </c>
      <c r="N207" s="235"/>
      <c r="O207" s="236"/>
      <c r="P207" s="256"/>
      <c r="Q207" s="256"/>
      <c r="R207" s="78"/>
      <c r="S207" s="78"/>
      <c r="T207" s="73"/>
      <c r="U207" s="73"/>
    </row>
    <row r="208" spans="1:21" ht="24">
      <c r="A208" s="20"/>
      <c r="B208" s="21" t="s">
        <v>170</v>
      </c>
      <c r="C208" s="21" t="s">
        <v>94</v>
      </c>
      <c r="D208" s="109"/>
      <c r="E208" s="81"/>
      <c r="F208" s="30"/>
      <c r="G208" s="110"/>
      <c r="H208" s="110"/>
      <c r="I208" s="110"/>
      <c r="J208" s="110"/>
      <c r="K208" s="110"/>
      <c r="L208" s="233">
        <v>1</v>
      </c>
      <c r="M208" s="235" t="s">
        <v>873</v>
      </c>
      <c r="N208" s="235">
        <v>4</v>
      </c>
      <c r="O208" s="236" t="s">
        <v>874</v>
      </c>
      <c r="P208" s="256">
        <v>120</v>
      </c>
      <c r="Q208" s="256">
        <f>N208*P208</f>
        <v>480</v>
      </c>
      <c r="R208" s="30"/>
      <c r="S208" s="30"/>
      <c r="T208" s="21"/>
      <c r="U208" s="21"/>
    </row>
    <row r="209" spans="1:21" ht="24">
      <c r="A209" s="20"/>
      <c r="B209" s="21" t="s">
        <v>173</v>
      </c>
      <c r="C209" s="21" t="s">
        <v>29</v>
      </c>
      <c r="D209" s="109"/>
      <c r="E209" s="81"/>
      <c r="F209" s="30"/>
      <c r="G209" s="110"/>
      <c r="H209" s="110"/>
      <c r="I209" s="110"/>
      <c r="J209" s="110"/>
      <c r="K209" s="110"/>
      <c r="L209" s="233">
        <v>2</v>
      </c>
      <c r="M209" s="235" t="s">
        <v>875</v>
      </c>
      <c r="N209" s="235">
        <v>4</v>
      </c>
      <c r="O209" s="236" t="s">
        <v>874</v>
      </c>
      <c r="P209" s="256">
        <v>190</v>
      </c>
      <c r="Q209" s="256">
        <f>N209*P209</f>
        <v>760</v>
      </c>
      <c r="R209" s="30"/>
      <c r="S209" s="30"/>
      <c r="T209" s="21"/>
      <c r="U209" s="21"/>
    </row>
    <row r="210" spans="1:21" ht="24">
      <c r="A210" s="20"/>
      <c r="B210" s="21"/>
      <c r="C210" s="21"/>
      <c r="D210" s="109"/>
      <c r="E210" s="81"/>
      <c r="F210" s="110"/>
      <c r="G210" s="110"/>
      <c r="H210" s="110"/>
      <c r="I210" s="110"/>
      <c r="J210" s="110"/>
      <c r="K210" s="110"/>
      <c r="L210" s="233">
        <v>3</v>
      </c>
      <c r="M210" s="235" t="s">
        <v>876</v>
      </c>
      <c r="N210" s="235">
        <v>4</v>
      </c>
      <c r="O210" s="236" t="s">
        <v>874</v>
      </c>
      <c r="P210" s="256">
        <v>190</v>
      </c>
      <c r="Q210" s="256">
        <f>N210*P210</f>
        <v>760</v>
      </c>
      <c r="R210" s="30"/>
      <c r="S210" s="30"/>
      <c r="T210" s="21"/>
      <c r="U210" s="21"/>
    </row>
    <row r="211" spans="1:21" ht="24">
      <c r="A211" s="20"/>
      <c r="B211" s="21"/>
      <c r="C211" s="21"/>
      <c r="D211" s="109"/>
      <c r="E211" s="102"/>
      <c r="F211" s="110"/>
      <c r="G211" s="110"/>
      <c r="H211" s="110"/>
      <c r="I211" s="110"/>
      <c r="J211" s="110"/>
      <c r="K211" s="110"/>
      <c r="L211" s="233">
        <v>4</v>
      </c>
      <c r="M211" s="235" t="s">
        <v>941</v>
      </c>
      <c r="N211" s="235">
        <v>4</v>
      </c>
      <c r="O211" s="236" t="s">
        <v>874</v>
      </c>
      <c r="P211" s="256">
        <v>200</v>
      </c>
      <c r="Q211" s="256">
        <f>N211*P211</f>
        <v>800</v>
      </c>
      <c r="R211" s="30"/>
      <c r="S211" s="30"/>
      <c r="T211" s="21"/>
      <c r="U211" s="21"/>
    </row>
    <row r="212" spans="1:21" ht="24">
      <c r="A212" s="20"/>
      <c r="B212" s="21"/>
      <c r="C212" s="21"/>
      <c r="D212" s="109"/>
      <c r="E212" s="81"/>
      <c r="F212" s="110"/>
      <c r="G212" s="110"/>
      <c r="H212" s="110"/>
      <c r="I212" s="110"/>
      <c r="J212" s="110"/>
      <c r="K212" s="110"/>
      <c r="L212" s="233"/>
      <c r="M212" s="251" t="s">
        <v>58</v>
      </c>
      <c r="N212" s="235"/>
      <c r="O212" s="236"/>
      <c r="P212" s="256"/>
      <c r="Q212" s="256"/>
      <c r="R212" s="30"/>
      <c r="S212" s="30"/>
      <c r="T212" s="101"/>
      <c r="U212" s="101"/>
    </row>
    <row r="213" spans="1:21" ht="24">
      <c r="A213" s="20"/>
      <c r="B213" s="21"/>
      <c r="C213" s="21"/>
      <c r="D213" s="22"/>
      <c r="E213" s="23"/>
      <c r="F213" s="28"/>
      <c r="G213" s="32"/>
      <c r="H213" s="32"/>
      <c r="I213" s="32"/>
      <c r="J213" s="32"/>
      <c r="K213" s="32"/>
      <c r="L213" s="259">
        <v>5</v>
      </c>
      <c r="M213" s="260" t="s">
        <v>944</v>
      </c>
      <c r="N213" s="260">
        <v>1</v>
      </c>
      <c r="O213" s="261" t="s">
        <v>509</v>
      </c>
      <c r="P213" s="262">
        <v>9900</v>
      </c>
      <c r="Q213" s="256">
        <f>N213*P213</f>
        <v>9900</v>
      </c>
      <c r="R213" s="30"/>
      <c r="S213" s="30"/>
      <c r="T213" s="21"/>
      <c r="U213" s="21"/>
    </row>
    <row r="214" spans="1:21" ht="72">
      <c r="A214" s="20"/>
      <c r="B214" s="21"/>
      <c r="C214" s="21"/>
      <c r="D214" s="22"/>
      <c r="E214" s="23"/>
      <c r="F214" s="28"/>
      <c r="G214" s="32"/>
      <c r="H214" s="32"/>
      <c r="I214" s="32"/>
      <c r="J214" s="32"/>
      <c r="K214" s="32"/>
      <c r="L214" s="259">
        <v>6</v>
      </c>
      <c r="M214" s="263" t="s">
        <v>945</v>
      </c>
      <c r="N214" s="260">
        <v>1</v>
      </c>
      <c r="O214" s="261" t="s">
        <v>37</v>
      </c>
      <c r="P214" s="262">
        <v>64900</v>
      </c>
      <c r="Q214" s="262">
        <f>N214*P214</f>
        <v>64900</v>
      </c>
      <c r="R214" s="30"/>
      <c r="S214" s="30"/>
      <c r="T214" s="21"/>
      <c r="U214" s="21"/>
    </row>
    <row r="215" spans="1:21" ht="24.75" thickBot="1">
      <c r="A215" s="20"/>
      <c r="B215" s="21"/>
      <c r="C215" s="21"/>
      <c r="D215" s="22"/>
      <c r="E215" s="23"/>
      <c r="F215" s="28"/>
      <c r="G215" s="32"/>
      <c r="H215" s="32"/>
      <c r="I215" s="32"/>
      <c r="J215" s="32"/>
      <c r="K215" s="32"/>
      <c r="L215" s="242"/>
      <c r="M215" s="243" t="s">
        <v>30</v>
      </c>
      <c r="N215" s="243"/>
      <c r="O215" s="244"/>
      <c r="P215" s="141"/>
      <c r="Q215" s="111">
        <f>SUM(Q208:Q214)</f>
        <v>77600</v>
      </c>
      <c r="R215" s="43"/>
      <c r="S215" s="43"/>
      <c r="T215" s="38"/>
      <c r="U215" s="38"/>
    </row>
    <row r="216" spans="1:21" ht="51" customHeight="1" thickTop="1">
      <c r="A216" s="60"/>
      <c r="B216" s="61"/>
      <c r="C216" s="61"/>
      <c r="D216" s="61"/>
      <c r="E216" s="61"/>
      <c r="F216" s="62"/>
      <c r="G216" s="62"/>
      <c r="H216" s="62"/>
      <c r="I216" s="62"/>
      <c r="J216" s="62"/>
      <c r="K216" s="62"/>
      <c r="L216" s="61"/>
      <c r="M216" s="63"/>
      <c r="N216" s="61"/>
      <c r="O216" s="63"/>
      <c r="P216" s="62"/>
      <c r="Q216" s="62"/>
      <c r="R216" s="64"/>
      <c r="S216" s="64"/>
      <c r="T216" s="61"/>
      <c r="U216" s="61"/>
    </row>
    <row r="217" spans="1:21" ht="53.25" customHeight="1">
      <c r="A217" s="65"/>
      <c r="B217" s="66"/>
      <c r="C217" s="66"/>
      <c r="D217" s="66"/>
      <c r="E217" s="66"/>
      <c r="F217" s="67"/>
      <c r="G217" s="67"/>
      <c r="H217" s="67"/>
      <c r="I217" s="67"/>
      <c r="J217" s="67"/>
      <c r="K217" s="67"/>
      <c r="L217" s="66"/>
      <c r="M217" s="68" t="s">
        <v>68</v>
      </c>
      <c r="N217" s="66"/>
      <c r="O217" s="69"/>
      <c r="P217" s="67"/>
      <c r="Q217" s="67"/>
      <c r="R217" s="70"/>
      <c r="S217" s="70"/>
      <c r="T217" s="66"/>
      <c r="U217" s="66"/>
    </row>
    <row r="218" spans="1:21" ht="53.25" customHeight="1">
      <c r="A218" s="65"/>
      <c r="B218" s="66"/>
      <c r="C218" s="66"/>
      <c r="D218" s="66"/>
      <c r="E218" s="66"/>
      <c r="F218" s="67"/>
      <c r="G218" s="67"/>
      <c r="H218" s="67"/>
      <c r="I218" s="67"/>
      <c r="J218" s="67"/>
      <c r="K218" s="67"/>
      <c r="L218" s="66"/>
      <c r="M218" s="68" t="s">
        <v>69</v>
      </c>
      <c r="N218" s="66"/>
      <c r="O218" s="69"/>
      <c r="P218" s="67"/>
      <c r="Q218" s="67"/>
      <c r="R218" s="70"/>
      <c r="S218" s="70"/>
      <c r="T218" s="66"/>
      <c r="U218" s="66"/>
    </row>
    <row r="219" spans="1:21" ht="53.25" customHeight="1">
      <c r="A219" s="65"/>
      <c r="B219" s="71"/>
      <c r="C219" s="66"/>
      <c r="D219" s="66"/>
      <c r="E219" s="66"/>
      <c r="F219" s="67"/>
      <c r="G219" s="67"/>
      <c r="H219" s="67"/>
      <c r="I219" s="67"/>
      <c r="J219" s="67"/>
      <c r="K219" s="67"/>
      <c r="L219" s="66"/>
      <c r="M219" s="68" t="s">
        <v>70</v>
      </c>
      <c r="N219" s="66"/>
      <c r="O219" s="69"/>
      <c r="P219" s="67"/>
      <c r="Q219" s="67"/>
      <c r="R219" s="70"/>
      <c r="S219" s="70"/>
      <c r="T219" s="66"/>
      <c r="U219" s="66"/>
    </row>
    <row r="220" spans="1:19" s="66" customFormat="1" ht="21">
      <c r="A220" s="65"/>
      <c r="F220" s="67"/>
      <c r="G220" s="67"/>
      <c r="H220" s="67"/>
      <c r="I220" s="67"/>
      <c r="J220" s="67"/>
      <c r="K220" s="67"/>
      <c r="O220" s="69"/>
      <c r="P220" s="67"/>
      <c r="Q220" s="105"/>
      <c r="R220" s="70"/>
      <c r="S220" s="70"/>
    </row>
    <row r="221" spans="1:22" s="66" customFormat="1" ht="21">
      <c r="A221" s="65"/>
      <c r="F221" s="67"/>
      <c r="G221" s="67"/>
      <c r="H221" s="67"/>
      <c r="I221" s="67"/>
      <c r="J221" s="67"/>
      <c r="K221" s="67"/>
      <c r="M221" s="69"/>
      <c r="O221" s="69"/>
      <c r="P221" s="67"/>
      <c r="Q221" s="67"/>
      <c r="R221" s="70"/>
      <c r="S221" s="70"/>
      <c r="V221" s="10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15748031496062992" right="0" top="0.31496062992125984" bottom="0.15748031496062992" header="0.31496062992125984" footer="0.31496062992125984"/>
  <pageSetup horizontalDpi="600" verticalDpi="600" orientation="landscape" paperSize="9" scale="40" r:id="rId2"/>
  <rowBreaks count="5" manualBreakCount="5">
    <brk id="44" max="255" man="1"/>
    <brk id="76" max="19" man="1"/>
    <brk id="116" max="19" man="1"/>
    <brk id="152" max="20" man="1"/>
    <brk id="173" max="1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U37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2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477</v>
      </c>
      <c r="B8" s="73" t="s">
        <v>478</v>
      </c>
      <c r="C8" s="73" t="s">
        <v>479</v>
      </c>
      <c r="D8" s="74"/>
      <c r="E8" s="75"/>
      <c r="F8" s="36"/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/>
      <c r="C9" s="21" t="s">
        <v>480</v>
      </c>
      <c r="D9" s="22">
        <v>1</v>
      </c>
      <c r="E9" s="23" t="s">
        <v>481</v>
      </c>
      <c r="F9" s="28">
        <v>106000</v>
      </c>
      <c r="G9" s="32"/>
      <c r="H9" s="32"/>
      <c r="I9" s="32"/>
      <c r="J9" s="32"/>
      <c r="K9" s="32"/>
      <c r="L9" s="22">
        <v>1</v>
      </c>
      <c r="M9" s="23" t="s">
        <v>482</v>
      </c>
      <c r="N9" s="23">
        <v>1</v>
      </c>
      <c r="O9" s="27" t="s">
        <v>37</v>
      </c>
      <c r="P9" s="28">
        <v>85000</v>
      </c>
      <c r="Q9" s="28">
        <f>N9*P9</f>
        <v>85000</v>
      </c>
      <c r="R9" s="30"/>
      <c r="S9" s="30"/>
      <c r="T9" s="21"/>
      <c r="U9" s="21"/>
    </row>
    <row r="10" spans="1:21" ht="21">
      <c r="A10" s="20"/>
      <c r="B10" s="21"/>
      <c r="C10" s="21" t="s">
        <v>483</v>
      </c>
      <c r="D10" s="22"/>
      <c r="E10" s="23"/>
      <c r="F10" s="31"/>
      <c r="G10" s="32"/>
      <c r="H10" s="32"/>
      <c r="I10" s="32"/>
      <c r="J10" s="32"/>
      <c r="K10" s="28"/>
      <c r="L10" s="22"/>
      <c r="M10" s="23" t="s">
        <v>484</v>
      </c>
      <c r="N10" s="23"/>
      <c r="O10" s="27"/>
      <c r="P10" s="28"/>
      <c r="Q10" s="28"/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7" t="s">
        <v>30</v>
      </c>
      <c r="F11" s="36">
        <f>SUM(F9:F10)</f>
        <v>106000</v>
      </c>
      <c r="G11" s="32"/>
      <c r="H11" s="32"/>
      <c r="I11" s="32"/>
      <c r="J11" s="32"/>
      <c r="K11" s="28"/>
      <c r="L11" s="22">
        <v>2</v>
      </c>
      <c r="M11" s="23" t="s">
        <v>485</v>
      </c>
      <c r="N11" s="23">
        <v>11</v>
      </c>
      <c r="O11" s="27" t="s">
        <v>132</v>
      </c>
      <c r="P11" s="28">
        <v>5200</v>
      </c>
      <c r="Q11" s="28">
        <f aca="true" t="shared" si="0" ref="Q11:Q16">N11*P11</f>
        <v>57200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3</v>
      </c>
      <c r="M12" s="23" t="s">
        <v>486</v>
      </c>
      <c r="N12" s="23">
        <v>1</v>
      </c>
      <c r="O12" s="27" t="s">
        <v>37</v>
      </c>
      <c r="P12" s="28">
        <v>26400</v>
      </c>
      <c r="Q12" s="28">
        <f t="shared" si="0"/>
        <v>26400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4</v>
      </c>
      <c r="M13" s="23" t="s">
        <v>487</v>
      </c>
      <c r="N13" s="23">
        <v>1</v>
      </c>
      <c r="O13" s="27" t="s">
        <v>37</v>
      </c>
      <c r="P13" s="28">
        <v>12000</v>
      </c>
      <c r="Q13" s="28">
        <f t="shared" si="0"/>
        <v>12000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5</v>
      </c>
      <c r="M14" s="23" t="s">
        <v>488</v>
      </c>
      <c r="N14" s="23">
        <v>11</v>
      </c>
      <c r="O14" s="27" t="s">
        <v>32</v>
      </c>
      <c r="P14" s="28">
        <v>5000</v>
      </c>
      <c r="Q14" s="28">
        <f t="shared" si="0"/>
        <v>55000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6</v>
      </c>
      <c r="M15" s="40" t="s">
        <v>489</v>
      </c>
      <c r="N15" s="40">
        <v>6</v>
      </c>
      <c r="O15" s="41" t="s">
        <v>32</v>
      </c>
      <c r="P15" s="43">
        <v>12000</v>
      </c>
      <c r="Q15" s="43">
        <f t="shared" si="0"/>
        <v>72000</v>
      </c>
      <c r="R15" s="43"/>
      <c r="S15" s="43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7</v>
      </c>
      <c r="M16" s="40" t="s">
        <v>490</v>
      </c>
      <c r="N16" s="40">
        <v>1</v>
      </c>
      <c r="O16" s="41" t="s">
        <v>37</v>
      </c>
      <c r="P16" s="43">
        <v>55000</v>
      </c>
      <c r="Q16" s="43">
        <f t="shared" si="0"/>
        <v>55000</v>
      </c>
      <c r="R16" s="43"/>
      <c r="S16" s="43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/>
      <c r="M17" s="23" t="s">
        <v>491</v>
      </c>
      <c r="N17" s="23"/>
      <c r="O17" s="27"/>
      <c r="P17" s="28"/>
      <c r="Q17" s="28"/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/>
      <c r="M18" s="26" t="s">
        <v>162</v>
      </c>
      <c r="N18" s="23"/>
      <c r="O18" s="27"/>
      <c r="P18" s="28"/>
      <c r="Q18" s="28"/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8</v>
      </c>
      <c r="M19" s="23" t="s">
        <v>492</v>
      </c>
      <c r="N19" s="23">
        <v>1</v>
      </c>
      <c r="O19" s="27" t="s">
        <v>37</v>
      </c>
      <c r="P19" s="28">
        <v>17000</v>
      </c>
      <c r="Q19" s="28">
        <f>N19*P19</f>
        <v>17000</v>
      </c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9</v>
      </c>
      <c r="M20" s="23" t="s">
        <v>493</v>
      </c>
      <c r="N20" s="23">
        <v>1</v>
      </c>
      <c r="O20" s="27" t="s">
        <v>37</v>
      </c>
      <c r="P20" s="28">
        <v>64900</v>
      </c>
      <c r="Q20" s="28">
        <f>N20*P20</f>
        <v>64900</v>
      </c>
      <c r="R20" s="30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/>
      <c r="M21" s="23" t="s">
        <v>494</v>
      </c>
      <c r="N21" s="23"/>
      <c r="O21" s="27"/>
      <c r="P21" s="28"/>
      <c r="Q21" s="28"/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10</v>
      </c>
      <c r="M22" s="23" t="s">
        <v>495</v>
      </c>
      <c r="N22" s="23">
        <v>1</v>
      </c>
      <c r="O22" s="27" t="s">
        <v>32</v>
      </c>
      <c r="P22" s="28">
        <v>31900</v>
      </c>
      <c r="Q22" s="28">
        <f>N22*P22</f>
        <v>31900</v>
      </c>
      <c r="R22" s="30"/>
      <c r="S22" s="30"/>
      <c r="T22" s="21"/>
      <c r="U22" s="21"/>
    </row>
    <row r="23" spans="1:21" s="164" customFormat="1" ht="21">
      <c r="A23" s="155"/>
      <c r="B23" s="38"/>
      <c r="C23" s="38"/>
      <c r="D23" s="39"/>
      <c r="E23" s="40"/>
      <c r="F23" s="43"/>
      <c r="G23" s="97"/>
      <c r="H23" s="97"/>
      <c r="I23" s="97"/>
      <c r="J23" s="97"/>
      <c r="K23" s="97"/>
      <c r="L23" s="22"/>
      <c r="M23" s="26" t="s">
        <v>41</v>
      </c>
      <c r="N23" s="23"/>
      <c r="O23" s="27"/>
      <c r="P23" s="28"/>
      <c r="Q23" s="28"/>
      <c r="R23" s="30"/>
      <c r="S23" s="30"/>
      <c r="T23" s="21"/>
      <c r="U23" s="21"/>
    </row>
    <row r="24" spans="1:21" s="164" customFormat="1" ht="21">
      <c r="A24" s="155"/>
      <c r="B24" s="38"/>
      <c r="C24" s="38"/>
      <c r="D24" s="39"/>
      <c r="E24" s="40"/>
      <c r="F24" s="43"/>
      <c r="G24" s="97"/>
      <c r="H24" s="97"/>
      <c r="I24" s="97"/>
      <c r="J24" s="97"/>
      <c r="K24" s="97"/>
      <c r="L24" s="22">
        <v>11</v>
      </c>
      <c r="M24" s="23" t="s">
        <v>496</v>
      </c>
      <c r="N24" s="23">
        <v>1</v>
      </c>
      <c r="O24" s="27" t="s">
        <v>37</v>
      </c>
      <c r="P24" s="28">
        <v>100000</v>
      </c>
      <c r="Q24" s="28">
        <f>N24*P24</f>
        <v>100000</v>
      </c>
      <c r="R24" s="30"/>
      <c r="S24" s="30"/>
      <c r="T24" s="21"/>
      <c r="U24" s="21"/>
    </row>
    <row r="25" spans="1:21" s="164" customFormat="1" ht="21">
      <c r="A25" s="155"/>
      <c r="B25" s="38"/>
      <c r="C25" s="38"/>
      <c r="D25" s="39"/>
      <c r="E25" s="40"/>
      <c r="F25" s="43"/>
      <c r="G25" s="97"/>
      <c r="H25" s="97"/>
      <c r="I25" s="97"/>
      <c r="J25" s="97"/>
      <c r="K25" s="97"/>
      <c r="L25" s="22">
        <v>12</v>
      </c>
      <c r="M25" s="23" t="s">
        <v>497</v>
      </c>
      <c r="N25" s="23">
        <v>2</v>
      </c>
      <c r="O25" s="27" t="s">
        <v>37</v>
      </c>
      <c r="P25" s="28">
        <v>43500</v>
      </c>
      <c r="Q25" s="28">
        <f>N25*P25</f>
        <v>87000</v>
      </c>
      <c r="R25" s="30"/>
      <c r="S25" s="30"/>
      <c r="T25" s="21"/>
      <c r="U25" s="21"/>
    </row>
    <row r="26" spans="1:21" s="164" customFormat="1" ht="21">
      <c r="A26" s="155"/>
      <c r="B26" s="38"/>
      <c r="C26" s="38"/>
      <c r="D26" s="39"/>
      <c r="E26" s="40"/>
      <c r="F26" s="43"/>
      <c r="G26" s="97"/>
      <c r="H26" s="97"/>
      <c r="I26" s="97"/>
      <c r="J26" s="97"/>
      <c r="K26" s="97"/>
      <c r="L26" s="22">
        <v>13</v>
      </c>
      <c r="M26" s="23" t="s">
        <v>498</v>
      </c>
      <c r="N26" s="23">
        <v>1</v>
      </c>
      <c r="O26" s="27" t="s">
        <v>32</v>
      </c>
      <c r="P26" s="28">
        <v>6500</v>
      </c>
      <c r="Q26" s="28">
        <f>N26*P26</f>
        <v>6500</v>
      </c>
      <c r="R26" s="30"/>
      <c r="S26" s="30"/>
      <c r="T26" s="21"/>
      <c r="U26" s="21"/>
    </row>
    <row r="27" spans="1:21" s="164" customFormat="1" ht="21">
      <c r="A27" s="155"/>
      <c r="B27" s="38"/>
      <c r="C27" s="38"/>
      <c r="D27" s="39"/>
      <c r="E27" s="40"/>
      <c r="F27" s="43"/>
      <c r="G27" s="97"/>
      <c r="H27" s="97"/>
      <c r="I27" s="97"/>
      <c r="J27" s="97"/>
      <c r="K27" s="97"/>
      <c r="L27" s="39">
        <v>14</v>
      </c>
      <c r="M27" s="40" t="s">
        <v>499</v>
      </c>
      <c r="N27" s="40">
        <v>6</v>
      </c>
      <c r="O27" s="41" t="s">
        <v>51</v>
      </c>
      <c r="P27" s="43">
        <v>9200</v>
      </c>
      <c r="Q27" s="43">
        <f>N27*P27</f>
        <v>55200</v>
      </c>
      <c r="R27" s="43"/>
      <c r="S27" s="43"/>
      <c r="T27" s="38"/>
      <c r="U27" s="38"/>
    </row>
    <row r="28" spans="1:21" s="164" customFormat="1" ht="21">
      <c r="A28" s="155"/>
      <c r="B28" s="38"/>
      <c r="C28" s="38"/>
      <c r="D28" s="39"/>
      <c r="E28" s="40"/>
      <c r="F28" s="43"/>
      <c r="G28" s="97"/>
      <c r="H28" s="97"/>
      <c r="I28" s="97"/>
      <c r="J28" s="97"/>
      <c r="K28" s="97"/>
      <c r="L28" s="22"/>
      <c r="M28" s="26" t="s">
        <v>61</v>
      </c>
      <c r="N28" s="23"/>
      <c r="O28" s="27"/>
      <c r="P28" s="28"/>
      <c r="Q28" s="28"/>
      <c r="R28" s="43"/>
      <c r="S28" s="43"/>
      <c r="T28" s="38"/>
      <c r="U28" s="38"/>
    </row>
    <row r="29" spans="1:21" s="164" customFormat="1" ht="21">
      <c r="A29" s="155"/>
      <c r="B29" s="38"/>
      <c r="C29" s="38"/>
      <c r="D29" s="39"/>
      <c r="E29" s="40"/>
      <c r="F29" s="43"/>
      <c r="G29" s="97"/>
      <c r="H29" s="97"/>
      <c r="I29" s="97"/>
      <c r="J29" s="97"/>
      <c r="K29" s="97"/>
      <c r="L29" s="22">
        <v>15</v>
      </c>
      <c r="M29" s="40" t="s">
        <v>500</v>
      </c>
      <c r="N29" s="23">
        <v>1</v>
      </c>
      <c r="O29" s="27" t="s">
        <v>37</v>
      </c>
      <c r="P29" s="28">
        <v>8900</v>
      </c>
      <c r="Q29" s="182">
        <f>N29*P29</f>
        <v>8900</v>
      </c>
      <c r="R29" s="43"/>
      <c r="S29" s="43"/>
      <c r="T29" s="38"/>
      <c r="U29" s="38"/>
    </row>
    <row r="30" spans="1:21" s="164" customFormat="1" ht="21">
      <c r="A30" s="155"/>
      <c r="B30" s="38"/>
      <c r="C30" s="38"/>
      <c r="D30" s="39"/>
      <c r="E30" s="40"/>
      <c r="F30" s="43"/>
      <c r="G30" s="97"/>
      <c r="H30" s="97"/>
      <c r="I30" s="97"/>
      <c r="J30" s="97"/>
      <c r="K30" s="97"/>
      <c r="L30" s="22">
        <v>16</v>
      </c>
      <c r="M30" s="40" t="s">
        <v>273</v>
      </c>
      <c r="N30" s="23">
        <v>4</v>
      </c>
      <c r="O30" s="27" t="s">
        <v>37</v>
      </c>
      <c r="P30" s="28">
        <v>40000</v>
      </c>
      <c r="Q30" s="28">
        <f>N30*P30</f>
        <v>160000</v>
      </c>
      <c r="R30" s="30"/>
      <c r="S30" s="30"/>
      <c r="T30" s="21"/>
      <c r="U30" s="21"/>
    </row>
    <row r="31" spans="1:21" ht="21">
      <c r="A31" s="20"/>
      <c r="B31" s="130"/>
      <c r="C31" s="21"/>
      <c r="D31" s="22"/>
      <c r="E31" s="23"/>
      <c r="F31" s="28"/>
      <c r="G31" s="32"/>
      <c r="H31" s="32"/>
      <c r="I31" s="32"/>
      <c r="J31" s="32"/>
      <c r="K31" s="32"/>
      <c r="L31" s="169"/>
      <c r="M31" s="82" t="s">
        <v>66</v>
      </c>
      <c r="N31" s="122"/>
      <c r="O31" s="127"/>
      <c r="P31" s="47"/>
      <c r="Q31" s="47">
        <f>SUM(Q9:Q30)</f>
        <v>894000</v>
      </c>
      <c r="R31" s="30"/>
      <c r="S31" s="30"/>
      <c r="T31" s="21"/>
      <c r="U31" s="21"/>
    </row>
    <row r="32" spans="1:21" ht="21">
      <c r="A32" s="119"/>
      <c r="B32" s="120"/>
      <c r="C32" s="121"/>
      <c r="D32" s="49"/>
      <c r="E32" s="122"/>
      <c r="F32" s="47"/>
      <c r="G32" s="123"/>
      <c r="H32" s="123"/>
      <c r="I32" s="123"/>
      <c r="J32" s="123"/>
      <c r="K32" s="123"/>
      <c r="L32" s="58"/>
      <c r="M32" s="125" t="s">
        <v>67</v>
      </c>
      <c r="N32" s="176"/>
      <c r="O32" s="177"/>
      <c r="P32" s="178"/>
      <c r="Q32" s="15">
        <f>F11+Q31</f>
        <v>1000000</v>
      </c>
      <c r="R32" s="124"/>
      <c r="S32" s="124"/>
      <c r="T32" s="121"/>
      <c r="U32" s="121"/>
    </row>
    <row r="33" spans="1:21" ht="51" customHeight="1">
      <c r="A33" s="60"/>
      <c r="B33" s="61"/>
      <c r="C33" s="61"/>
      <c r="D33" s="61"/>
      <c r="E33" s="61"/>
      <c r="F33" s="62"/>
      <c r="G33" s="62"/>
      <c r="H33" s="62"/>
      <c r="I33" s="62"/>
      <c r="J33" s="62"/>
      <c r="K33" s="62"/>
      <c r="L33" s="61"/>
      <c r="M33" s="63"/>
      <c r="N33" s="61"/>
      <c r="O33" s="63"/>
      <c r="P33" s="62"/>
      <c r="Q33" s="62"/>
      <c r="R33" s="64"/>
      <c r="S33" s="64"/>
      <c r="T33" s="61"/>
      <c r="U33" s="61"/>
    </row>
    <row r="34" spans="1:21" ht="53.25" customHeight="1">
      <c r="A34" s="65"/>
      <c r="B34" s="66"/>
      <c r="C34" s="66"/>
      <c r="D34" s="66"/>
      <c r="E34" s="66"/>
      <c r="F34" s="67"/>
      <c r="G34" s="67"/>
      <c r="H34" s="67"/>
      <c r="I34" s="67"/>
      <c r="J34" s="67"/>
      <c r="K34" s="67"/>
      <c r="L34" s="66"/>
      <c r="M34" s="68" t="s">
        <v>68</v>
      </c>
      <c r="N34" s="66"/>
      <c r="O34" s="69"/>
      <c r="P34" s="67"/>
      <c r="Q34" s="67"/>
      <c r="R34" s="70"/>
      <c r="S34" s="70"/>
      <c r="T34" s="66"/>
      <c r="U34" s="66"/>
    </row>
    <row r="35" spans="1:21" ht="53.25" customHeight="1">
      <c r="A35" s="65"/>
      <c r="B35" s="66"/>
      <c r="C35" s="66"/>
      <c r="D35" s="66"/>
      <c r="E35" s="66"/>
      <c r="F35" s="67"/>
      <c r="G35" s="67"/>
      <c r="H35" s="67"/>
      <c r="I35" s="67"/>
      <c r="J35" s="67"/>
      <c r="K35" s="67"/>
      <c r="L35" s="66"/>
      <c r="M35" s="68" t="s">
        <v>69</v>
      </c>
      <c r="N35" s="66"/>
      <c r="O35" s="69"/>
      <c r="P35" s="67"/>
      <c r="Q35" s="67"/>
      <c r="R35" s="70"/>
      <c r="S35" s="70"/>
      <c r="T35" s="66"/>
      <c r="U35" s="66"/>
    </row>
    <row r="36" spans="1:21" ht="53.25" customHeight="1">
      <c r="A36" s="65"/>
      <c r="B36" s="71"/>
      <c r="C36" s="66"/>
      <c r="D36" s="66"/>
      <c r="E36" s="66"/>
      <c r="F36" s="67"/>
      <c r="G36" s="67"/>
      <c r="H36" s="67"/>
      <c r="I36" s="67"/>
      <c r="J36" s="67"/>
      <c r="K36" s="67"/>
      <c r="L36" s="66"/>
      <c r="M36" s="68" t="s">
        <v>70</v>
      </c>
      <c r="N36" s="66"/>
      <c r="O36" s="69"/>
      <c r="P36" s="67"/>
      <c r="Q36" s="67"/>
      <c r="R36" s="70"/>
      <c r="S36" s="70"/>
      <c r="T36" s="66"/>
      <c r="U36" s="66"/>
    </row>
    <row r="37" spans="1:21" ht="21">
      <c r="A37" s="65"/>
      <c r="B37" s="71"/>
      <c r="C37" s="66"/>
      <c r="D37" s="66"/>
      <c r="E37" s="66"/>
      <c r="F37" s="67"/>
      <c r="G37" s="67"/>
      <c r="H37" s="67"/>
      <c r="I37" s="67"/>
      <c r="J37" s="67"/>
      <c r="K37" s="67"/>
      <c r="L37" s="66"/>
      <c r="M37" s="69"/>
      <c r="N37" s="156"/>
      <c r="O37" s="185"/>
      <c r="P37" s="105"/>
      <c r="Q37" s="67"/>
      <c r="R37" s="70"/>
      <c r="S37" s="70"/>
      <c r="T37" s="66"/>
      <c r="U37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U175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3.71093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4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501</v>
      </c>
      <c r="B8" s="73" t="s">
        <v>502</v>
      </c>
      <c r="C8" s="73" t="s">
        <v>503</v>
      </c>
      <c r="D8" s="74"/>
      <c r="E8" s="75"/>
      <c r="F8" s="36"/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/>
      <c r="C9" s="21" t="s">
        <v>504</v>
      </c>
      <c r="D9" s="74"/>
      <c r="E9" s="75"/>
      <c r="F9" s="36"/>
      <c r="G9" s="25"/>
      <c r="H9" s="25"/>
      <c r="I9" s="25"/>
      <c r="J9" s="25"/>
      <c r="K9" s="25"/>
      <c r="L9" s="74">
        <v>1</v>
      </c>
      <c r="M9" s="75" t="s">
        <v>505</v>
      </c>
      <c r="N9" s="75">
        <v>1</v>
      </c>
      <c r="O9" s="77" t="s">
        <v>32</v>
      </c>
      <c r="P9" s="36">
        <v>60000</v>
      </c>
      <c r="Q9" s="36">
        <f>N9*P9</f>
        <v>60000</v>
      </c>
      <c r="R9" s="30"/>
      <c r="S9" s="30"/>
      <c r="T9" s="21"/>
      <c r="U9" s="21"/>
    </row>
    <row r="10" spans="1:21" ht="21">
      <c r="A10" s="20"/>
      <c r="B10" s="21"/>
      <c r="C10" s="21" t="s">
        <v>506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507</v>
      </c>
      <c r="N10" s="23">
        <v>2</v>
      </c>
      <c r="O10" s="27" t="s">
        <v>37</v>
      </c>
      <c r="P10" s="28">
        <v>7900</v>
      </c>
      <c r="Q10" s="28">
        <f>N10*P10</f>
        <v>15800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106</v>
      </c>
      <c r="N11" s="23">
        <v>1</v>
      </c>
      <c r="O11" s="27" t="s">
        <v>74</v>
      </c>
      <c r="P11" s="28">
        <v>10000</v>
      </c>
      <c r="Q11" s="28">
        <f>N11*P11</f>
        <v>10000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40" t="s">
        <v>136</v>
      </c>
      <c r="N12" s="23">
        <v>3</v>
      </c>
      <c r="O12" s="27" t="s">
        <v>37</v>
      </c>
      <c r="P12" s="28">
        <v>79000</v>
      </c>
      <c r="Q12" s="28">
        <f>N12*P12</f>
        <v>237000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/>
      <c r="M13" s="26" t="s">
        <v>58</v>
      </c>
      <c r="N13" s="23"/>
      <c r="O13" s="27"/>
      <c r="P13" s="28"/>
      <c r="Q13" s="28"/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5</v>
      </c>
      <c r="M14" s="23" t="s">
        <v>508</v>
      </c>
      <c r="N14" s="23">
        <v>2</v>
      </c>
      <c r="O14" s="27" t="s">
        <v>509</v>
      </c>
      <c r="P14" s="28">
        <v>39900</v>
      </c>
      <c r="Q14" s="28">
        <f>N14*P14</f>
        <v>79800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6</v>
      </c>
      <c r="M15" s="23" t="s">
        <v>510</v>
      </c>
      <c r="N15" s="23">
        <v>1</v>
      </c>
      <c r="O15" s="27" t="s">
        <v>37</v>
      </c>
      <c r="P15" s="28">
        <v>5600</v>
      </c>
      <c r="Q15" s="28">
        <f>N15*P15</f>
        <v>5600</v>
      </c>
      <c r="R15" s="30"/>
      <c r="S15" s="30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7</v>
      </c>
      <c r="M16" s="23" t="s">
        <v>511</v>
      </c>
      <c r="N16" s="23">
        <v>1</v>
      </c>
      <c r="O16" s="27" t="s">
        <v>37</v>
      </c>
      <c r="P16" s="28">
        <v>10000</v>
      </c>
      <c r="Q16" s="28">
        <f>N16*P16</f>
        <v>10000</v>
      </c>
      <c r="R16" s="30"/>
      <c r="S16" s="30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8</v>
      </c>
      <c r="M17" s="23" t="s">
        <v>512</v>
      </c>
      <c r="N17" s="23">
        <v>2</v>
      </c>
      <c r="O17" s="27" t="s">
        <v>37</v>
      </c>
      <c r="P17" s="28">
        <v>64900</v>
      </c>
      <c r="Q17" s="28">
        <f>N17*P17</f>
        <v>129800</v>
      </c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/>
      <c r="M18" s="23" t="s">
        <v>513</v>
      </c>
      <c r="N18" s="23"/>
      <c r="O18" s="27"/>
      <c r="P18" s="28"/>
      <c r="Q18" s="28"/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/>
      <c r="M19" s="26" t="s">
        <v>41</v>
      </c>
      <c r="N19" s="23"/>
      <c r="O19" s="27"/>
      <c r="P19" s="28"/>
      <c r="Q19" s="28"/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9</v>
      </c>
      <c r="M20" s="23" t="s">
        <v>514</v>
      </c>
      <c r="N20" s="23">
        <v>1</v>
      </c>
      <c r="O20" s="27" t="s">
        <v>37</v>
      </c>
      <c r="P20" s="28">
        <v>18000</v>
      </c>
      <c r="Q20" s="28">
        <f>N20*P20</f>
        <v>18000</v>
      </c>
      <c r="R20" s="30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10</v>
      </c>
      <c r="M21" s="23" t="s">
        <v>515</v>
      </c>
      <c r="N21" s="23">
        <v>1</v>
      </c>
      <c r="O21" s="27" t="s">
        <v>37</v>
      </c>
      <c r="P21" s="28">
        <v>50000</v>
      </c>
      <c r="Q21" s="28">
        <f>N21*P21</f>
        <v>50000</v>
      </c>
      <c r="R21" s="30"/>
      <c r="S21" s="30"/>
      <c r="T21" s="21"/>
      <c r="U21" s="21"/>
    </row>
    <row r="22" spans="1:21" s="142" customFormat="1" ht="21">
      <c r="A22" s="188"/>
      <c r="B22" s="103"/>
      <c r="C22" s="103"/>
      <c r="D22" s="109"/>
      <c r="E22" s="81"/>
      <c r="F22" s="30"/>
      <c r="G22" s="110"/>
      <c r="H22" s="110"/>
      <c r="I22" s="110"/>
      <c r="J22" s="110"/>
      <c r="K22" s="110"/>
      <c r="L22" s="109">
        <v>11</v>
      </c>
      <c r="M22" s="40" t="s">
        <v>516</v>
      </c>
      <c r="N22" s="40">
        <v>3</v>
      </c>
      <c r="O22" s="41" t="s">
        <v>37</v>
      </c>
      <c r="P22" s="43">
        <v>31000</v>
      </c>
      <c r="Q22" s="43">
        <f>N22*P22</f>
        <v>93000</v>
      </c>
      <c r="R22" s="43"/>
      <c r="S22" s="43"/>
      <c r="T22" s="38"/>
      <c r="U22" s="38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12</v>
      </c>
      <c r="M23" s="23" t="s">
        <v>517</v>
      </c>
      <c r="N23" s="23">
        <v>1</v>
      </c>
      <c r="O23" s="27" t="s">
        <v>37</v>
      </c>
      <c r="P23" s="28">
        <v>33400</v>
      </c>
      <c r="Q23" s="28">
        <f>N23*P23</f>
        <v>33400</v>
      </c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/>
      <c r="M24" s="23" t="s">
        <v>518</v>
      </c>
      <c r="N24" s="23"/>
      <c r="O24" s="27"/>
      <c r="P24" s="28"/>
      <c r="Q24" s="28"/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13</v>
      </c>
      <c r="M25" s="40" t="s">
        <v>519</v>
      </c>
      <c r="N25" s="23">
        <v>13</v>
      </c>
      <c r="O25" s="27" t="s">
        <v>44</v>
      </c>
      <c r="P25" s="28">
        <v>1590</v>
      </c>
      <c r="Q25" s="28">
        <f>N25*P25</f>
        <v>20670</v>
      </c>
      <c r="R25" s="30"/>
      <c r="S25" s="30"/>
      <c r="T25" s="21"/>
      <c r="U25" s="21"/>
    </row>
    <row r="26" spans="1:21" s="164" customFormat="1" ht="21">
      <c r="A26" s="155"/>
      <c r="B26" s="38"/>
      <c r="C26" s="38"/>
      <c r="D26" s="39"/>
      <c r="E26" s="40"/>
      <c r="F26" s="43"/>
      <c r="G26" s="97"/>
      <c r="H26" s="97"/>
      <c r="I26" s="97"/>
      <c r="J26" s="97"/>
      <c r="K26" s="97"/>
      <c r="L26" s="39">
        <v>14</v>
      </c>
      <c r="M26" s="40" t="s">
        <v>520</v>
      </c>
      <c r="N26" s="40">
        <v>7</v>
      </c>
      <c r="O26" s="41" t="s">
        <v>44</v>
      </c>
      <c r="P26" s="43">
        <v>9500</v>
      </c>
      <c r="Q26" s="43">
        <f>N26*P26</f>
        <v>66500</v>
      </c>
      <c r="R26" s="43"/>
      <c r="S26" s="43"/>
      <c r="T26" s="38"/>
      <c r="U26" s="38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/>
      <c r="M27" s="26" t="s">
        <v>162</v>
      </c>
      <c r="N27" s="23"/>
      <c r="O27" s="27"/>
      <c r="P27" s="28"/>
      <c r="Q27" s="28"/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15</v>
      </c>
      <c r="M28" s="23" t="s">
        <v>163</v>
      </c>
      <c r="N28" s="23">
        <v>4</v>
      </c>
      <c r="O28" s="27" t="s">
        <v>37</v>
      </c>
      <c r="P28" s="28">
        <v>12000</v>
      </c>
      <c r="Q28" s="28">
        <f>N28*P28</f>
        <v>48000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16</v>
      </c>
      <c r="M29" s="23" t="s">
        <v>521</v>
      </c>
      <c r="N29" s="23">
        <v>1</v>
      </c>
      <c r="O29" s="27" t="s">
        <v>37</v>
      </c>
      <c r="P29" s="28">
        <v>30000</v>
      </c>
      <c r="Q29" s="28">
        <f>N29*P29</f>
        <v>30000</v>
      </c>
      <c r="R29" s="30"/>
      <c r="S29" s="30"/>
      <c r="T29" s="21"/>
      <c r="U29" s="21"/>
    </row>
    <row r="30" spans="1:21" ht="21">
      <c r="A30" s="20"/>
      <c r="B30" s="189"/>
      <c r="C30" s="21"/>
      <c r="D30" s="22"/>
      <c r="E30" s="190"/>
      <c r="F30" s="28"/>
      <c r="G30" s="32"/>
      <c r="H30" s="32"/>
      <c r="I30" s="32"/>
      <c r="J30" s="32"/>
      <c r="K30" s="32"/>
      <c r="L30" s="22">
        <v>17</v>
      </c>
      <c r="M30" s="23" t="s">
        <v>522</v>
      </c>
      <c r="N30" s="23">
        <v>1</v>
      </c>
      <c r="O30" s="27" t="s">
        <v>37</v>
      </c>
      <c r="P30" s="28">
        <v>24000</v>
      </c>
      <c r="Q30" s="28">
        <f>N30*P30</f>
        <v>24000</v>
      </c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18</v>
      </c>
      <c r="M31" s="81" t="s">
        <v>188</v>
      </c>
      <c r="N31" s="23">
        <v>1</v>
      </c>
      <c r="O31" s="27" t="s">
        <v>37</v>
      </c>
      <c r="P31" s="28">
        <v>63000</v>
      </c>
      <c r="Q31" s="28">
        <f>N31*P31</f>
        <v>63000</v>
      </c>
      <c r="R31" s="30"/>
      <c r="S31" s="30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123"/>
      <c r="H32" s="123"/>
      <c r="I32" s="123"/>
      <c r="J32" s="123"/>
      <c r="K32" s="123"/>
      <c r="L32" s="169"/>
      <c r="M32" s="82" t="s">
        <v>66</v>
      </c>
      <c r="N32" s="122"/>
      <c r="O32" s="127"/>
      <c r="P32" s="47"/>
      <c r="Q32" s="31">
        <f>SUM(Q9:Q31)</f>
        <v>994570</v>
      </c>
      <c r="R32" s="30"/>
      <c r="S32" s="30"/>
      <c r="T32" s="21"/>
      <c r="U32" s="21"/>
    </row>
    <row r="33" spans="1:21" ht="21">
      <c r="A33" s="53"/>
      <c r="B33" s="83"/>
      <c r="C33" s="54"/>
      <c r="D33" s="55"/>
      <c r="E33" s="56"/>
      <c r="F33" s="31"/>
      <c r="G33" s="57"/>
      <c r="H33" s="57"/>
      <c r="I33" s="57"/>
      <c r="J33" s="57"/>
      <c r="K33" s="57"/>
      <c r="L33" s="58"/>
      <c r="M33" s="125" t="s">
        <v>67</v>
      </c>
      <c r="N33" s="176"/>
      <c r="O33" s="177"/>
      <c r="P33" s="178"/>
      <c r="Q33" s="31">
        <f>Q32</f>
        <v>994570</v>
      </c>
      <c r="R33" s="85"/>
      <c r="S33" s="85"/>
      <c r="T33" s="54"/>
      <c r="U33" s="54"/>
    </row>
    <row r="34" spans="1:21" ht="51" customHeight="1">
      <c r="A34" s="60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1"/>
      <c r="M34" s="63"/>
      <c r="N34" s="61"/>
      <c r="O34" s="63"/>
      <c r="P34" s="62"/>
      <c r="Q34" s="62"/>
      <c r="R34" s="64"/>
      <c r="S34" s="64"/>
      <c r="T34" s="61"/>
      <c r="U34" s="61"/>
    </row>
    <row r="35" spans="1:21" ht="53.25" customHeight="1">
      <c r="A35" s="65"/>
      <c r="B35" s="66"/>
      <c r="C35" s="66"/>
      <c r="D35" s="66"/>
      <c r="E35" s="66"/>
      <c r="F35" s="67"/>
      <c r="G35" s="67"/>
      <c r="H35" s="67"/>
      <c r="I35" s="67"/>
      <c r="J35" s="67"/>
      <c r="K35" s="67"/>
      <c r="L35" s="66"/>
      <c r="M35" s="68" t="s">
        <v>68</v>
      </c>
      <c r="N35" s="66"/>
      <c r="O35" s="69"/>
      <c r="P35" s="67"/>
      <c r="Q35" s="67"/>
      <c r="R35" s="70"/>
      <c r="S35" s="70"/>
      <c r="T35" s="66"/>
      <c r="U35" s="66"/>
    </row>
    <row r="36" spans="1:21" ht="53.25" customHeight="1">
      <c r="A36" s="65"/>
      <c r="B36" s="66"/>
      <c r="C36" s="66"/>
      <c r="D36" s="66"/>
      <c r="E36" s="66"/>
      <c r="F36" s="67"/>
      <c r="G36" s="67"/>
      <c r="H36" s="67"/>
      <c r="I36" s="67"/>
      <c r="J36" s="67"/>
      <c r="K36" s="67"/>
      <c r="L36" s="66"/>
      <c r="M36" s="68" t="s">
        <v>69</v>
      </c>
      <c r="N36" s="66"/>
      <c r="O36" s="69"/>
      <c r="P36" s="67"/>
      <c r="Q36" s="67"/>
      <c r="R36" s="70"/>
      <c r="S36" s="70"/>
      <c r="T36" s="66"/>
      <c r="U36" s="66"/>
    </row>
    <row r="37" spans="1:21" ht="53.25" customHeight="1">
      <c r="A37" s="65"/>
      <c r="B37" s="71"/>
      <c r="C37" s="66"/>
      <c r="D37" s="66"/>
      <c r="E37" s="66"/>
      <c r="F37" s="67"/>
      <c r="G37" s="67"/>
      <c r="H37" s="67"/>
      <c r="I37" s="67"/>
      <c r="J37" s="67"/>
      <c r="K37" s="67"/>
      <c r="L37" s="66"/>
      <c r="M37" s="68" t="s">
        <v>70</v>
      </c>
      <c r="N37" s="66"/>
      <c r="O37" s="69"/>
      <c r="P37" s="67"/>
      <c r="Q37" s="67"/>
      <c r="R37" s="70"/>
      <c r="S37" s="70"/>
      <c r="T37" s="66"/>
      <c r="U37" s="66"/>
    </row>
    <row r="38" spans="1:21" ht="21">
      <c r="A38" s="65"/>
      <c r="B38" s="71"/>
      <c r="C38" s="66"/>
      <c r="D38" s="66"/>
      <c r="E38" s="66"/>
      <c r="F38" s="67"/>
      <c r="G38" s="67"/>
      <c r="H38" s="67"/>
      <c r="I38" s="67"/>
      <c r="J38" s="67"/>
      <c r="K38" s="67"/>
      <c r="L38" s="66"/>
      <c r="M38" s="69"/>
      <c r="N38" s="156"/>
      <c r="O38" s="185"/>
      <c r="P38" s="105"/>
      <c r="Q38" s="67"/>
      <c r="R38" s="70"/>
      <c r="S38" s="70"/>
      <c r="T38" s="66"/>
      <c r="U38" s="66"/>
    </row>
    <row r="39" spans="1:21" ht="21">
      <c r="A39" s="72" t="s">
        <v>501</v>
      </c>
      <c r="B39" s="73" t="s">
        <v>523</v>
      </c>
      <c r="C39" s="73" t="s">
        <v>524</v>
      </c>
      <c r="D39" s="191">
        <v>1</v>
      </c>
      <c r="E39" s="192" t="s">
        <v>525</v>
      </c>
      <c r="F39" s="193">
        <v>50000</v>
      </c>
      <c r="G39" s="158"/>
      <c r="H39" s="158"/>
      <c r="I39" s="158"/>
      <c r="J39" s="158"/>
      <c r="K39" s="158"/>
      <c r="L39" s="74">
        <v>1</v>
      </c>
      <c r="M39" s="75" t="s">
        <v>526</v>
      </c>
      <c r="N39" s="75">
        <v>1</v>
      </c>
      <c r="O39" s="77" t="s">
        <v>527</v>
      </c>
      <c r="P39" s="36">
        <v>45000</v>
      </c>
      <c r="Q39" s="36">
        <f>N39*P39</f>
        <v>45000</v>
      </c>
      <c r="T39" s="73"/>
      <c r="U39" s="73"/>
    </row>
    <row r="40" spans="1:21" ht="21">
      <c r="A40" s="20"/>
      <c r="B40" s="21"/>
      <c r="C40" s="21" t="s">
        <v>528</v>
      </c>
      <c r="D40" s="195"/>
      <c r="E40" s="196"/>
      <c r="F40" s="197"/>
      <c r="G40" s="32"/>
      <c r="H40" s="32"/>
      <c r="I40" s="32"/>
      <c r="J40" s="32"/>
      <c r="K40" s="32"/>
      <c r="L40" s="22"/>
      <c r="M40" s="26" t="s">
        <v>24</v>
      </c>
      <c r="N40" s="23"/>
      <c r="O40" s="27"/>
      <c r="P40" s="28"/>
      <c r="Q40" s="28"/>
      <c r="R40" s="30"/>
      <c r="S40" s="30"/>
      <c r="T40" s="21"/>
      <c r="U40" s="21"/>
    </row>
    <row r="41" spans="1:21" ht="21">
      <c r="A41" s="20"/>
      <c r="B41" s="21"/>
      <c r="C41" s="21" t="s">
        <v>529</v>
      </c>
      <c r="D41" s="195"/>
      <c r="E41" s="196"/>
      <c r="F41" s="198"/>
      <c r="G41" s="28"/>
      <c r="H41" s="28"/>
      <c r="I41" s="28"/>
      <c r="J41" s="28"/>
      <c r="K41" s="28"/>
      <c r="L41" s="22">
        <v>2</v>
      </c>
      <c r="M41" s="23" t="s">
        <v>530</v>
      </c>
      <c r="N41" s="23">
        <v>1</v>
      </c>
      <c r="O41" s="27" t="s">
        <v>32</v>
      </c>
      <c r="P41" s="28">
        <v>50000</v>
      </c>
      <c r="Q41" s="28">
        <f>N41*P41</f>
        <v>50000</v>
      </c>
      <c r="R41" s="30"/>
      <c r="S41" s="30"/>
      <c r="T41" s="21"/>
      <c r="U41" s="21"/>
    </row>
    <row r="42" spans="1:21" ht="21">
      <c r="A42" s="20"/>
      <c r="B42" s="21"/>
      <c r="C42" s="21"/>
      <c r="D42" s="195"/>
      <c r="E42" s="199" t="s">
        <v>30</v>
      </c>
      <c r="F42" s="36">
        <f>SUM(F39:F41)</f>
        <v>50000</v>
      </c>
      <c r="G42" s="28"/>
      <c r="H42" s="28"/>
      <c r="I42" s="28"/>
      <c r="J42" s="28"/>
      <c r="K42" s="28"/>
      <c r="L42" s="22"/>
      <c r="M42" s="23" t="s">
        <v>531</v>
      </c>
      <c r="N42" s="23"/>
      <c r="O42" s="27"/>
      <c r="P42" s="28"/>
      <c r="Q42" s="28"/>
      <c r="R42" s="30"/>
      <c r="S42" s="30"/>
      <c r="T42" s="21"/>
      <c r="U42" s="21"/>
    </row>
    <row r="43" spans="1:21" ht="21">
      <c r="A43" s="20"/>
      <c r="B43" s="21"/>
      <c r="C43" s="21"/>
      <c r="D43" s="22"/>
      <c r="E43" s="23"/>
      <c r="F43" s="28"/>
      <c r="G43" s="32"/>
      <c r="H43" s="32"/>
      <c r="I43" s="32"/>
      <c r="J43" s="32"/>
      <c r="K43" s="32"/>
      <c r="L43" s="22"/>
      <c r="M43" s="23" t="s">
        <v>532</v>
      </c>
      <c r="N43" s="23"/>
      <c r="O43" s="27"/>
      <c r="P43" s="28"/>
      <c r="Q43" s="28"/>
      <c r="R43" s="30"/>
      <c r="S43" s="30"/>
      <c r="T43" s="21"/>
      <c r="U43" s="21"/>
    </row>
    <row r="44" spans="1:21" ht="21">
      <c r="A44" s="20"/>
      <c r="B44" s="21"/>
      <c r="C44" s="21"/>
      <c r="D44" s="22"/>
      <c r="E44" s="23"/>
      <c r="F44" s="28"/>
      <c r="G44" s="32"/>
      <c r="H44" s="32"/>
      <c r="I44" s="32"/>
      <c r="J44" s="32"/>
      <c r="K44" s="32"/>
      <c r="L44" s="22"/>
      <c r="M44" s="23" t="s">
        <v>533</v>
      </c>
      <c r="N44" s="23"/>
      <c r="O44" s="27"/>
      <c r="P44" s="28"/>
      <c r="Q44" s="28"/>
      <c r="R44" s="30"/>
      <c r="S44" s="30"/>
      <c r="T44" s="21"/>
      <c r="U44" s="21"/>
    </row>
    <row r="45" spans="1:21" ht="21">
      <c r="A45" s="20"/>
      <c r="B45" s="21"/>
      <c r="C45" s="21"/>
      <c r="D45" s="22"/>
      <c r="E45" s="23"/>
      <c r="F45" s="28"/>
      <c r="G45" s="32"/>
      <c r="H45" s="32"/>
      <c r="I45" s="32"/>
      <c r="J45" s="32"/>
      <c r="K45" s="32"/>
      <c r="L45" s="22"/>
      <c r="M45" s="23" t="s">
        <v>534</v>
      </c>
      <c r="N45" s="23"/>
      <c r="O45" s="27"/>
      <c r="P45" s="28"/>
      <c r="Q45" s="28"/>
      <c r="R45" s="30"/>
      <c r="S45" s="30"/>
      <c r="T45" s="21"/>
      <c r="U45" s="21"/>
    </row>
    <row r="46" spans="1:21" ht="21">
      <c r="A46" s="20"/>
      <c r="B46" s="21"/>
      <c r="C46" s="21"/>
      <c r="D46" s="22"/>
      <c r="E46" s="23"/>
      <c r="F46" s="28"/>
      <c r="G46" s="32"/>
      <c r="H46" s="32"/>
      <c r="I46" s="32"/>
      <c r="J46" s="32"/>
      <c r="K46" s="32"/>
      <c r="L46" s="22">
        <v>3</v>
      </c>
      <c r="M46" s="23" t="s">
        <v>535</v>
      </c>
      <c r="N46" s="23">
        <v>1</v>
      </c>
      <c r="O46" s="27" t="s">
        <v>32</v>
      </c>
      <c r="P46" s="28">
        <v>21000</v>
      </c>
      <c r="Q46" s="28">
        <f aca="true" t="shared" si="0" ref="Q46:Q53">N46*P46</f>
        <v>21000</v>
      </c>
      <c r="R46" s="30"/>
      <c r="S46" s="30"/>
      <c r="T46" s="21"/>
      <c r="U46" s="21"/>
    </row>
    <row r="47" spans="1:21" ht="21">
      <c r="A47" s="20"/>
      <c r="B47" s="21"/>
      <c r="C47" s="21"/>
      <c r="D47" s="22"/>
      <c r="E47" s="23"/>
      <c r="F47" s="28"/>
      <c r="G47" s="32"/>
      <c r="H47" s="32"/>
      <c r="I47" s="32"/>
      <c r="J47" s="32"/>
      <c r="K47" s="32"/>
      <c r="L47" s="22">
        <v>4</v>
      </c>
      <c r="M47" s="40" t="s">
        <v>131</v>
      </c>
      <c r="N47" s="40">
        <v>1</v>
      </c>
      <c r="O47" s="41" t="s">
        <v>47</v>
      </c>
      <c r="P47" s="43">
        <v>50000</v>
      </c>
      <c r="Q47" s="43">
        <f t="shared" si="0"/>
        <v>50000</v>
      </c>
      <c r="R47" s="43"/>
      <c r="S47" s="43"/>
      <c r="T47" s="38"/>
      <c r="U47" s="38"/>
    </row>
    <row r="48" spans="1:21" ht="21">
      <c r="A48" s="20"/>
      <c r="B48" s="21"/>
      <c r="C48" s="21"/>
      <c r="D48" s="22"/>
      <c r="E48" s="23"/>
      <c r="F48" s="28"/>
      <c r="G48" s="32"/>
      <c r="H48" s="32"/>
      <c r="I48" s="32"/>
      <c r="J48" s="32"/>
      <c r="K48" s="32"/>
      <c r="L48" s="22">
        <v>5</v>
      </c>
      <c r="M48" s="40" t="s">
        <v>536</v>
      </c>
      <c r="N48" s="40">
        <v>1</v>
      </c>
      <c r="O48" s="41" t="s">
        <v>37</v>
      </c>
      <c r="P48" s="43">
        <v>13600</v>
      </c>
      <c r="Q48" s="43">
        <f t="shared" si="0"/>
        <v>13600</v>
      </c>
      <c r="R48" s="43"/>
      <c r="S48" s="43"/>
      <c r="T48" s="38"/>
      <c r="U48" s="38"/>
    </row>
    <row r="49" spans="1:21" ht="21">
      <c r="A49" s="20"/>
      <c r="B49" s="21"/>
      <c r="C49" s="21"/>
      <c r="D49" s="22"/>
      <c r="E49" s="23"/>
      <c r="F49" s="28"/>
      <c r="G49" s="32"/>
      <c r="H49" s="32"/>
      <c r="I49" s="32"/>
      <c r="J49" s="32"/>
      <c r="K49" s="32"/>
      <c r="L49" s="22">
        <v>6</v>
      </c>
      <c r="M49" s="40" t="s">
        <v>537</v>
      </c>
      <c r="N49" s="40">
        <v>2</v>
      </c>
      <c r="O49" s="41" t="s">
        <v>32</v>
      </c>
      <c r="P49" s="43">
        <v>25000</v>
      </c>
      <c r="Q49" s="43">
        <f t="shared" si="0"/>
        <v>50000</v>
      </c>
      <c r="R49" s="43"/>
      <c r="S49" s="43"/>
      <c r="T49" s="38"/>
      <c r="U49" s="38"/>
    </row>
    <row r="50" spans="1:21" ht="21">
      <c r="A50" s="20"/>
      <c r="B50" s="21"/>
      <c r="C50" s="21"/>
      <c r="D50" s="22"/>
      <c r="E50" s="23"/>
      <c r="F50" s="28"/>
      <c r="G50" s="32"/>
      <c r="H50" s="32"/>
      <c r="I50" s="32"/>
      <c r="J50" s="32"/>
      <c r="K50" s="32"/>
      <c r="L50" s="22">
        <v>7</v>
      </c>
      <c r="M50" s="40" t="s">
        <v>538</v>
      </c>
      <c r="N50" s="40">
        <v>1</v>
      </c>
      <c r="O50" s="41" t="s">
        <v>32</v>
      </c>
      <c r="P50" s="43">
        <v>24000</v>
      </c>
      <c r="Q50" s="43">
        <f t="shared" si="0"/>
        <v>24000</v>
      </c>
      <c r="R50" s="43"/>
      <c r="S50" s="43"/>
      <c r="T50" s="38"/>
      <c r="U50" s="38"/>
    </row>
    <row r="51" spans="1:21" ht="21">
      <c r="A51" s="20"/>
      <c r="B51" s="21"/>
      <c r="C51" s="21"/>
      <c r="D51" s="22"/>
      <c r="E51" s="23"/>
      <c r="F51" s="28"/>
      <c r="G51" s="32"/>
      <c r="H51" s="32"/>
      <c r="I51" s="32"/>
      <c r="J51" s="32"/>
      <c r="K51" s="32"/>
      <c r="L51" s="22">
        <v>8</v>
      </c>
      <c r="M51" s="40" t="s">
        <v>539</v>
      </c>
      <c r="N51" s="40">
        <v>1</v>
      </c>
      <c r="O51" s="41" t="s">
        <v>32</v>
      </c>
      <c r="P51" s="43">
        <v>100000</v>
      </c>
      <c r="Q51" s="43">
        <f t="shared" si="0"/>
        <v>100000</v>
      </c>
      <c r="R51" s="43"/>
      <c r="S51" s="43"/>
      <c r="T51" s="38"/>
      <c r="U51" s="38"/>
    </row>
    <row r="52" spans="1:21" ht="21">
      <c r="A52" s="20"/>
      <c r="B52" s="21"/>
      <c r="C52" s="21"/>
      <c r="D52" s="22"/>
      <c r="E52" s="23"/>
      <c r="F52" s="28"/>
      <c r="G52" s="32"/>
      <c r="H52" s="32"/>
      <c r="I52" s="32"/>
      <c r="J52" s="32"/>
      <c r="K52" s="32"/>
      <c r="L52" s="22">
        <v>9</v>
      </c>
      <c r="M52" s="40" t="s">
        <v>540</v>
      </c>
      <c r="N52" s="40">
        <v>1</v>
      </c>
      <c r="O52" s="41" t="s">
        <v>32</v>
      </c>
      <c r="P52" s="43">
        <v>13000</v>
      </c>
      <c r="Q52" s="43">
        <f t="shared" si="0"/>
        <v>13000</v>
      </c>
      <c r="R52" s="43"/>
      <c r="S52" s="43"/>
      <c r="T52" s="38"/>
      <c r="U52" s="38"/>
    </row>
    <row r="53" spans="1:21" ht="21">
      <c r="A53" s="20"/>
      <c r="B53" s="21"/>
      <c r="C53" s="21"/>
      <c r="D53" s="22"/>
      <c r="E53" s="23"/>
      <c r="F53" s="28"/>
      <c r="G53" s="32"/>
      <c r="H53" s="32"/>
      <c r="I53" s="32"/>
      <c r="J53" s="32"/>
      <c r="K53" s="32"/>
      <c r="L53" s="22">
        <v>10</v>
      </c>
      <c r="M53" s="40" t="s">
        <v>35</v>
      </c>
      <c r="N53" s="40">
        <v>1</v>
      </c>
      <c r="O53" s="41" t="s">
        <v>32</v>
      </c>
      <c r="P53" s="43">
        <v>8000</v>
      </c>
      <c r="Q53" s="43">
        <f t="shared" si="0"/>
        <v>8000</v>
      </c>
      <c r="R53" s="43"/>
      <c r="S53" s="43"/>
      <c r="T53" s="38"/>
      <c r="U53" s="38"/>
    </row>
    <row r="54" spans="1:21" ht="21">
      <c r="A54" s="20"/>
      <c r="B54" s="21"/>
      <c r="C54" s="21"/>
      <c r="D54" s="22"/>
      <c r="E54" s="23"/>
      <c r="F54" s="28"/>
      <c r="G54" s="32"/>
      <c r="H54" s="32"/>
      <c r="I54" s="32"/>
      <c r="J54" s="32"/>
      <c r="K54" s="32"/>
      <c r="L54" s="22"/>
      <c r="M54" s="187" t="s">
        <v>41</v>
      </c>
      <c r="N54" s="40"/>
      <c r="O54" s="41"/>
      <c r="P54" s="43"/>
      <c r="Q54" s="43"/>
      <c r="R54" s="43"/>
      <c r="S54" s="43"/>
      <c r="T54" s="38"/>
      <c r="U54" s="38"/>
    </row>
    <row r="55" spans="1:21" ht="21">
      <c r="A55" s="20"/>
      <c r="B55" s="21"/>
      <c r="C55" s="21"/>
      <c r="D55" s="22"/>
      <c r="E55" s="23"/>
      <c r="F55" s="28"/>
      <c r="G55" s="32"/>
      <c r="H55" s="32"/>
      <c r="I55" s="32"/>
      <c r="J55" s="32"/>
      <c r="K55" s="32"/>
      <c r="L55" s="22">
        <v>11</v>
      </c>
      <c r="M55" s="40" t="s">
        <v>541</v>
      </c>
      <c r="N55" s="40">
        <v>1</v>
      </c>
      <c r="O55" s="41" t="s">
        <v>32</v>
      </c>
      <c r="P55" s="43">
        <v>30000</v>
      </c>
      <c r="Q55" s="43">
        <f aca="true" t="shared" si="1" ref="Q55:Q60">N55*P55</f>
        <v>30000</v>
      </c>
      <c r="R55" s="43"/>
      <c r="S55" s="43"/>
      <c r="T55" s="38"/>
      <c r="U55" s="38"/>
    </row>
    <row r="56" spans="1:21" ht="21">
      <c r="A56" s="20"/>
      <c r="B56" s="21"/>
      <c r="C56" s="21"/>
      <c r="D56" s="22"/>
      <c r="E56" s="23"/>
      <c r="F56" s="28"/>
      <c r="G56" s="32"/>
      <c r="H56" s="32"/>
      <c r="I56" s="32"/>
      <c r="J56" s="32"/>
      <c r="K56" s="32"/>
      <c r="L56" s="22">
        <v>12</v>
      </c>
      <c r="M56" s="40" t="s">
        <v>330</v>
      </c>
      <c r="N56" s="40">
        <v>4</v>
      </c>
      <c r="O56" s="41" t="s">
        <v>32</v>
      </c>
      <c r="P56" s="43">
        <v>28400</v>
      </c>
      <c r="Q56" s="43">
        <f t="shared" si="1"/>
        <v>113600</v>
      </c>
      <c r="R56" s="43"/>
      <c r="S56" s="43"/>
      <c r="T56" s="38"/>
      <c r="U56" s="38"/>
    </row>
    <row r="57" spans="1:21" ht="21">
      <c r="A57" s="20"/>
      <c r="B57" s="21"/>
      <c r="C57" s="21"/>
      <c r="D57" s="22"/>
      <c r="E57" s="23"/>
      <c r="F57" s="28"/>
      <c r="G57" s="32"/>
      <c r="H57" s="32"/>
      <c r="I57" s="32"/>
      <c r="J57" s="32"/>
      <c r="K57" s="32"/>
      <c r="L57" s="22">
        <v>13</v>
      </c>
      <c r="M57" s="40" t="s">
        <v>542</v>
      </c>
      <c r="N57" s="40">
        <v>1</v>
      </c>
      <c r="O57" s="41" t="s">
        <v>32</v>
      </c>
      <c r="P57" s="43">
        <v>60000</v>
      </c>
      <c r="Q57" s="43">
        <f t="shared" si="1"/>
        <v>60000</v>
      </c>
      <c r="R57" s="43"/>
      <c r="S57" s="43"/>
      <c r="T57" s="38"/>
      <c r="U57" s="38"/>
    </row>
    <row r="58" spans="1:21" ht="21">
      <c r="A58" s="20"/>
      <c r="B58" s="21"/>
      <c r="C58" s="21"/>
      <c r="D58" s="22"/>
      <c r="E58" s="23"/>
      <c r="F58" s="28"/>
      <c r="G58" s="32"/>
      <c r="H58" s="32"/>
      <c r="I58" s="32"/>
      <c r="J58" s="32"/>
      <c r="K58" s="32"/>
      <c r="L58" s="22">
        <v>14</v>
      </c>
      <c r="M58" s="23" t="s">
        <v>543</v>
      </c>
      <c r="N58" s="23">
        <v>1</v>
      </c>
      <c r="O58" s="27" t="s">
        <v>32</v>
      </c>
      <c r="P58" s="28">
        <v>4500</v>
      </c>
      <c r="Q58" s="28">
        <f t="shared" si="1"/>
        <v>4500</v>
      </c>
      <c r="R58" s="30"/>
      <c r="S58" s="30"/>
      <c r="T58" s="21"/>
      <c r="U58" s="21"/>
    </row>
    <row r="59" spans="1:21" ht="21">
      <c r="A59" s="20"/>
      <c r="B59" s="21"/>
      <c r="C59" s="21"/>
      <c r="D59" s="22"/>
      <c r="E59" s="23"/>
      <c r="F59" s="28"/>
      <c r="G59" s="32"/>
      <c r="H59" s="32"/>
      <c r="I59" s="32"/>
      <c r="J59" s="32"/>
      <c r="K59" s="32"/>
      <c r="L59" s="22">
        <v>15</v>
      </c>
      <c r="M59" s="81" t="s">
        <v>544</v>
      </c>
      <c r="N59" s="81">
        <v>6</v>
      </c>
      <c r="O59" s="102" t="s">
        <v>32</v>
      </c>
      <c r="P59" s="30">
        <v>2000</v>
      </c>
      <c r="Q59" s="30">
        <f t="shared" si="1"/>
        <v>12000</v>
      </c>
      <c r="R59" s="30"/>
      <c r="S59" s="30"/>
      <c r="T59" s="21"/>
      <c r="U59" s="21"/>
    </row>
    <row r="60" spans="1:21" ht="21">
      <c r="A60" s="20"/>
      <c r="B60" s="21"/>
      <c r="C60" s="21"/>
      <c r="D60" s="22"/>
      <c r="E60" s="23"/>
      <c r="F60" s="28"/>
      <c r="G60" s="32"/>
      <c r="H60" s="32"/>
      <c r="I60" s="32"/>
      <c r="J60" s="32"/>
      <c r="K60" s="32"/>
      <c r="L60" s="22">
        <v>16</v>
      </c>
      <c r="M60" s="23" t="s">
        <v>545</v>
      </c>
      <c r="N60" s="23">
        <v>3</v>
      </c>
      <c r="O60" s="27" t="s">
        <v>32</v>
      </c>
      <c r="P60" s="28">
        <v>31000</v>
      </c>
      <c r="Q60" s="28">
        <f t="shared" si="1"/>
        <v>93000</v>
      </c>
      <c r="R60" s="30"/>
      <c r="S60" s="30"/>
      <c r="T60" s="21"/>
      <c r="U60" s="21"/>
    </row>
    <row r="61" spans="1:21" ht="21">
      <c r="A61" s="20"/>
      <c r="B61" s="21"/>
      <c r="C61" s="21"/>
      <c r="D61" s="22"/>
      <c r="E61" s="23"/>
      <c r="F61" s="28"/>
      <c r="G61" s="32"/>
      <c r="H61" s="32"/>
      <c r="I61" s="32"/>
      <c r="J61" s="32"/>
      <c r="K61" s="32"/>
      <c r="L61" s="22"/>
      <c r="M61" s="26" t="s">
        <v>58</v>
      </c>
      <c r="N61" s="23"/>
      <c r="O61" s="27"/>
      <c r="P61" s="28"/>
      <c r="Q61" s="28"/>
      <c r="R61" s="30"/>
      <c r="S61" s="30"/>
      <c r="T61" s="21"/>
      <c r="U61" s="21"/>
    </row>
    <row r="62" spans="1:21" ht="21">
      <c r="A62" s="20"/>
      <c r="B62" s="21"/>
      <c r="C62" s="21"/>
      <c r="D62" s="22"/>
      <c r="E62" s="23"/>
      <c r="F62" s="28"/>
      <c r="G62" s="32"/>
      <c r="H62" s="32"/>
      <c r="I62" s="32"/>
      <c r="J62" s="32"/>
      <c r="K62" s="32"/>
      <c r="L62" s="22">
        <v>17</v>
      </c>
      <c r="M62" s="23" t="s">
        <v>546</v>
      </c>
      <c r="N62" s="40">
        <v>1</v>
      </c>
      <c r="O62" s="41" t="s">
        <v>32</v>
      </c>
      <c r="P62" s="43">
        <v>10000</v>
      </c>
      <c r="Q62" s="43">
        <f>N62*P62</f>
        <v>10000</v>
      </c>
      <c r="R62" s="30"/>
      <c r="S62" s="30"/>
      <c r="T62" s="21"/>
      <c r="U62" s="21"/>
    </row>
    <row r="63" spans="1:21" ht="21">
      <c r="A63" s="20"/>
      <c r="B63" s="21"/>
      <c r="C63" s="21"/>
      <c r="D63" s="22"/>
      <c r="E63" s="23"/>
      <c r="F63" s="28"/>
      <c r="G63" s="32"/>
      <c r="H63" s="32"/>
      <c r="I63" s="32"/>
      <c r="J63" s="32"/>
      <c r="K63" s="32"/>
      <c r="L63" s="22"/>
      <c r="M63" s="23" t="s">
        <v>547</v>
      </c>
      <c r="N63" s="23"/>
      <c r="O63" s="27"/>
      <c r="P63" s="28"/>
      <c r="Q63" s="28"/>
      <c r="R63" s="30"/>
      <c r="S63" s="30"/>
      <c r="T63" s="21"/>
      <c r="U63" s="21"/>
    </row>
    <row r="64" spans="1:21" ht="21">
      <c r="A64" s="20"/>
      <c r="B64" s="21"/>
      <c r="C64" s="21"/>
      <c r="D64" s="22"/>
      <c r="E64" s="23"/>
      <c r="F64" s="28"/>
      <c r="G64" s="32"/>
      <c r="H64" s="32"/>
      <c r="I64" s="32"/>
      <c r="J64" s="32"/>
      <c r="K64" s="32"/>
      <c r="L64" s="22">
        <v>18</v>
      </c>
      <c r="M64" s="40" t="s">
        <v>548</v>
      </c>
      <c r="N64" s="23">
        <v>1</v>
      </c>
      <c r="O64" s="27" t="s">
        <v>32</v>
      </c>
      <c r="P64" s="28">
        <v>46000</v>
      </c>
      <c r="Q64" s="28">
        <f>N64*P64</f>
        <v>46000</v>
      </c>
      <c r="R64" s="30"/>
      <c r="S64" s="30"/>
      <c r="T64" s="21"/>
      <c r="U64" s="21"/>
    </row>
    <row r="65" spans="1:21" ht="21">
      <c r="A65" s="20"/>
      <c r="B65" s="21"/>
      <c r="C65" s="21"/>
      <c r="D65" s="22"/>
      <c r="E65" s="23"/>
      <c r="F65" s="28"/>
      <c r="G65" s="32"/>
      <c r="H65" s="32"/>
      <c r="I65" s="32"/>
      <c r="J65" s="32"/>
      <c r="K65" s="32"/>
      <c r="L65" s="22"/>
      <c r="M65" s="26" t="s">
        <v>162</v>
      </c>
      <c r="N65" s="23"/>
      <c r="O65" s="27"/>
      <c r="P65" s="28"/>
      <c r="Q65" s="28"/>
      <c r="R65" s="30"/>
      <c r="S65" s="30"/>
      <c r="T65" s="21"/>
      <c r="U65" s="21"/>
    </row>
    <row r="66" spans="1:21" ht="21">
      <c r="A66" s="20"/>
      <c r="B66" s="21"/>
      <c r="C66" s="21"/>
      <c r="D66" s="22"/>
      <c r="E66" s="23"/>
      <c r="F66" s="28"/>
      <c r="G66" s="32"/>
      <c r="H66" s="32"/>
      <c r="I66" s="32"/>
      <c r="J66" s="32"/>
      <c r="K66" s="32"/>
      <c r="L66" s="22">
        <v>19</v>
      </c>
      <c r="M66" s="23" t="s">
        <v>549</v>
      </c>
      <c r="N66" s="23">
        <v>4</v>
      </c>
      <c r="O66" s="27" t="s">
        <v>32</v>
      </c>
      <c r="P66" s="28">
        <v>10000</v>
      </c>
      <c r="Q66" s="28">
        <f>N66*P66</f>
        <v>40000</v>
      </c>
      <c r="R66" s="30"/>
      <c r="S66" s="30"/>
      <c r="T66" s="21"/>
      <c r="U66" s="21"/>
    </row>
    <row r="67" spans="1:21" ht="21">
      <c r="A67" s="20"/>
      <c r="B67" s="21"/>
      <c r="C67" s="21"/>
      <c r="D67" s="22"/>
      <c r="E67" s="23"/>
      <c r="F67" s="28"/>
      <c r="G67" s="32"/>
      <c r="H67" s="32"/>
      <c r="I67" s="32"/>
      <c r="J67" s="32"/>
      <c r="K67" s="32"/>
      <c r="L67" s="22">
        <v>20</v>
      </c>
      <c r="M67" s="40" t="s">
        <v>550</v>
      </c>
      <c r="N67" s="40">
        <v>1</v>
      </c>
      <c r="O67" s="41" t="s">
        <v>32</v>
      </c>
      <c r="P67" s="43">
        <v>8000</v>
      </c>
      <c r="Q67" s="43">
        <f>N67*P67</f>
        <v>8000</v>
      </c>
      <c r="R67" s="30"/>
      <c r="S67" s="30"/>
      <c r="T67" s="21"/>
      <c r="U67" s="21"/>
    </row>
    <row r="68" spans="1:21" ht="21">
      <c r="A68" s="20"/>
      <c r="B68" s="21"/>
      <c r="C68" s="21"/>
      <c r="D68" s="22"/>
      <c r="E68" s="190"/>
      <c r="F68" s="28"/>
      <c r="G68" s="32"/>
      <c r="H68" s="32"/>
      <c r="I68" s="32"/>
      <c r="J68" s="32"/>
      <c r="K68" s="32"/>
      <c r="L68" s="22"/>
      <c r="M68" s="26" t="s">
        <v>61</v>
      </c>
      <c r="N68" s="23"/>
      <c r="O68" s="27"/>
      <c r="P68" s="28"/>
      <c r="Q68" s="28"/>
      <c r="R68" s="30"/>
      <c r="S68" s="30"/>
      <c r="T68" s="21"/>
      <c r="U68" s="21"/>
    </row>
    <row r="69" spans="1:21" ht="21">
      <c r="A69" s="20"/>
      <c r="B69" s="21"/>
      <c r="C69" s="21"/>
      <c r="D69" s="22"/>
      <c r="E69" s="23"/>
      <c r="F69" s="28"/>
      <c r="G69" s="32"/>
      <c r="H69" s="32"/>
      <c r="I69" s="32"/>
      <c r="J69" s="32"/>
      <c r="K69" s="32"/>
      <c r="L69" s="22">
        <v>21</v>
      </c>
      <c r="M69" s="23" t="s">
        <v>551</v>
      </c>
      <c r="N69" s="23">
        <v>1</v>
      </c>
      <c r="O69" s="27" t="s">
        <v>37</v>
      </c>
      <c r="P69" s="28">
        <v>8900</v>
      </c>
      <c r="Q69" s="28">
        <f>N69*P69</f>
        <v>8900</v>
      </c>
      <c r="R69" s="23"/>
      <c r="S69" s="30"/>
      <c r="T69" s="21"/>
      <c r="U69" s="21"/>
    </row>
    <row r="70" spans="1:21" ht="21">
      <c r="A70" s="20"/>
      <c r="B70" s="21"/>
      <c r="C70" s="21"/>
      <c r="D70" s="22"/>
      <c r="E70" s="23"/>
      <c r="F70" s="28"/>
      <c r="G70" s="25"/>
      <c r="H70" s="25"/>
      <c r="I70" s="25"/>
      <c r="J70" s="25"/>
      <c r="K70" s="25"/>
      <c r="L70" s="74">
        <v>22</v>
      </c>
      <c r="M70" s="113" t="s">
        <v>552</v>
      </c>
      <c r="N70" s="113">
        <v>1</v>
      </c>
      <c r="O70" s="114" t="s">
        <v>32</v>
      </c>
      <c r="P70" s="115">
        <v>150000</v>
      </c>
      <c r="Q70" s="43">
        <f>N70*P70</f>
        <v>150000</v>
      </c>
      <c r="R70" s="196" t="s">
        <v>553</v>
      </c>
      <c r="S70" s="43"/>
      <c r="T70" s="80"/>
      <c r="U70" s="80"/>
    </row>
    <row r="71" spans="1:21" ht="21">
      <c r="A71" s="20"/>
      <c r="B71" s="21"/>
      <c r="C71" s="21"/>
      <c r="D71" s="22"/>
      <c r="E71" s="23"/>
      <c r="F71" s="28"/>
      <c r="G71" s="32"/>
      <c r="H71" s="32"/>
      <c r="I71" s="32"/>
      <c r="J71" s="32"/>
      <c r="K71" s="32"/>
      <c r="L71" s="22"/>
      <c r="M71" s="40" t="s">
        <v>554</v>
      </c>
      <c r="N71" s="40"/>
      <c r="O71" s="41"/>
      <c r="P71" s="43"/>
      <c r="Q71" s="43"/>
      <c r="R71" s="200" t="s">
        <v>555</v>
      </c>
      <c r="S71" s="43"/>
      <c r="T71" s="38"/>
      <c r="U71" s="38"/>
    </row>
    <row r="72" spans="1:21" ht="21">
      <c r="A72" s="20"/>
      <c r="B72" s="21"/>
      <c r="C72" s="21"/>
      <c r="D72" s="22"/>
      <c r="E72" s="23"/>
      <c r="F72" s="28"/>
      <c r="G72" s="32"/>
      <c r="H72" s="32"/>
      <c r="I72" s="32"/>
      <c r="J72" s="32"/>
      <c r="K72" s="32"/>
      <c r="L72" s="169"/>
      <c r="M72" s="82" t="s">
        <v>66</v>
      </c>
      <c r="N72" s="122"/>
      <c r="O72" s="127"/>
      <c r="P72" s="47"/>
      <c r="Q72" s="182">
        <v>950000</v>
      </c>
      <c r="R72" s="196" t="s">
        <v>556</v>
      </c>
      <c r="S72" s="43"/>
      <c r="T72" s="38"/>
      <c r="U72" s="38"/>
    </row>
    <row r="73" spans="1:21" ht="21">
      <c r="A73" s="53"/>
      <c r="B73" s="83"/>
      <c r="C73" s="54"/>
      <c r="D73" s="55"/>
      <c r="E73" s="56"/>
      <c r="F73" s="31"/>
      <c r="G73" s="57"/>
      <c r="H73" s="57"/>
      <c r="I73" s="57"/>
      <c r="J73" s="57"/>
      <c r="K73" s="57"/>
      <c r="L73" s="58"/>
      <c r="M73" s="125" t="s">
        <v>67</v>
      </c>
      <c r="N73" s="176"/>
      <c r="O73" s="177"/>
      <c r="P73" s="178"/>
      <c r="Q73" s="15">
        <v>1000000</v>
      </c>
      <c r="R73" s="85"/>
      <c r="S73" s="85"/>
      <c r="T73" s="54"/>
      <c r="U73" s="54"/>
    </row>
    <row r="74" spans="1:21" ht="24">
      <c r="A74" s="72" t="s">
        <v>501</v>
      </c>
      <c r="B74" s="73" t="s">
        <v>523</v>
      </c>
      <c r="C74" s="73" t="s">
        <v>524</v>
      </c>
      <c r="D74" s="191"/>
      <c r="E74" s="192"/>
      <c r="F74" s="193"/>
      <c r="G74" s="158"/>
      <c r="H74" s="158"/>
      <c r="I74" s="158"/>
      <c r="J74" s="158"/>
      <c r="K74" s="158"/>
      <c r="L74" s="74"/>
      <c r="M74" s="75"/>
      <c r="N74" s="75"/>
      <c r="O74" s="77"/>
      <c r="P74" s="36"/>
      <c r="Q74" s="36"/>
      <c r="T74" s="73"/>
      <c r="U74" s="73"/>
    </row>
    <row r="75" spans="1:21" ht="24">
      <c r="A75" s="20"/>
      <c r="B75" s="21"/>
      <c r="C75" s="21" t="s">
        <v>528</v>
      </c>
      <c r="D75" s="195"/>
      <c r="E75" s="196"/>
      <c r="F75" s="197"/>
      <c r="G75" s="32"/>
      <c r="H75" s="32"/>
      <c r="I75" s="32"/>
      <c r="J75" s="32"/>
      <c r="K75" s="32"/>
      <c r="L75" s="233"/>
      <c r="M75" s="251" t="s">
        <v>41</v>
      </c>
      <c r="N75" s="235"/>
      <c r="O75" s="236"/>
      <c r="P75" s="256"/>
      <c r="Q75" s="256"/>
      <c r="R75" s="30"/>
      <c r="S75" s="30"/>
      <c r="T75" s="21"/>
      <c r="U75" s="21"/>
    </row>
    <row r="76" spans="1:21" ht="24">
      <c r="A76" s="20"/>
      <c r="B76" s="21"/>
      <c r="C76" s="21" t="s">
        <v>529</v>
      </c>
      <c r="D76" s="195"/>
      <c r="E76" s="196"/>
      <c r="F76" s="28"/>
      <c r="G76" s="28"/>
      <c r="H76" s="28"/>
      <c r="I76" s="28"/>
      <c r="J76" s="28"/>
      <c r="K76" s="28"/>
      <c r="L76" s="233">
        <v>1</v>
      </c>
      <c r="M76" s="235" t="s">
        <v>930</v>
      </c>
      <c r="N76" s="235">
        <v>1</v>
      </c>
      <c r="O76" s="236" t="s">
        <v>37</v>
      </c>
      <c r="P76" s="256">
        <v>50000</v>
      </c>
      <c r="Q76" s="256">
        <f>N76*P76</f>
        <v>50000</v>
      </c>
      <c r="R76" s="30"/>
      <c r="S76" s="30"/>
      <c r="T76" s="21"/>
      <c r="U76" s="21"/>
    </row>
    <row r="77" spans="1:21" ht="24">
      <c r="A77" s="20"/>
      <c r="B77" s="21"/>
      <c r="C77" s="21"/>
      <c r="D77" s="22"/>
      <c r="E77" s="23"/>
      <c r="F77" s="28"/>
      <c r="G77" s="32"/>
      <c r="H77" s="32"/>
      <c r="I77" s="32"/>
      <c r="J77" s="32"/>
      <c r="K77" s="32"/>
      <c r="L77" s="233">
        <v>2</v>
      </c>
      <c r="M77" s="235" t="s">
        <v>931</v>
      </c>
      <c r="N77" s="235">
        <v>2</v>
      </c>
      <c r="O77" s="236" t="s">
        <v>32</v>
      </c>
      <c r="P77" s="256">
        <v>35000</v>
      </c>
      <c r="Q77" s="256">
        <f>N77*P77</f>
        <v>70000</v>
      </c>
      <c r="R77" s="30"/>
      <c r="S77" s="30"/>
      <c r="T77" s="21"/>
      <c r="U77" s="21"/>
    </row>
    <row r="78" spans="1:21" ht="24">
      <c r="A78" s="20"/>
      <c r="B78" s="21"/>
      <c r="C78" s="21"/>
      <c r="D78" s="22"/>
      <c r="E78" s="23"/>
      <c r="F78" s="28"/>
      <c r="G78" s="32"/>
      <c r="H78" s="32"/>
      <c r="I78" s="32"/>
      <c r="J78" s="32"/>
      <c r="K78" s="32"/>
      <c r="L78" s="233"/>
      <c r="M78" s="251" t="s">
        <v>589</v>
      </c>
      <c r="N78" s="235"/>
      <c r="O78" s="236"/>
      <c r="P78" s="256"/>
      <c r="Q78" s="256"/>
      <c r="R78" s="30"/>
      <c r="S78" s="30"/>
      <c r="T78" s="21"/>
      <c r="U78" s="21"/>
    </row>
    <row r="79" spans="1:21" ht="24">
      <c r="A79" s="20"/>
      <c r="B79" s="21"/>
      <c r="C79" s="21"/>
      <c r="D79" s="22"/>
      <c r="E79" s="23"/>
      <c r="F79" s="28"/>
      <c r="G79" s="32"/>
      <c r="H79" s="32"/>
      <c r="I79" s="32"/>
      <c r="J79" s="32"/>
      <c r="K79" s="32"/>
      <c r="L79" s="238">
        <v>3</v>
      </c>
      <c r="M79" s="239" t="s">
        <v>932</v>
      </c>
      <c r="N79" s="239">
        <v>4</v>
      </c>
      <c r="O79" s="240" t="s">
        <v>37</v>
      </c>
      <c r="P79" s="257">
        <v>5300</v>
      </c>
      <c r="Q79" s="257">
        <f>N79*P79</f>
        <v>21200</v>
      </c>
      <c r="R79" s="30"/>
      <c r="S79" s="30"/>
      <c r="T79" s="21"/>
      <c r="U79" s="21"/>
    </row>
    <row r="80" spans="1:21" ht="24">
      <c r="A80" s="20"/>
      <c r="B80" s="21"/>
      <c r="C80" s="21"/>
      <c r="D80" s="22"/>
      <c r="E80" s="23"/>
      <c r="F80" s="28"/>
      <c r="G80" s="32"/>
      <c r="H80" s="32"/>
      <c r="I80" s="32"/>
      <c r="J80" s="32"/>
      <c r="K80" s="32"/>
      <c r="L80" s="258"/>
      <c r="M80" s="253" t="s">
        <v>30</v>
      </c>
      <c r="N80" s="253"/>
      <c r="O80" s="254"/>
      <c r="P80" s="59"/>
      <c r="Q80" s="141">
        <f>SUM(Q76:Q79)</f>
        <v>141200</v>
      </c>
      <c r="R80" s="30"/>
      <c r="S80" s="30"/>
      <c r="T80" s="21"/>
      <c r="U80" s="21"/>
    </row>
    <row r="81" spans="1:21" ht="51" customHeight="1">
      <c r="A81" s="60"/>
      <c r="B81" s="61"/>
      <c r="C81" s="61"/>
      <c r="D81" s="61"/>
      <c r="E81" s="61"/>
      <c r="F81" s="62"/>
      <c r="G81" s="62"/>
      <c r="H81" s="62"/>
      <c r="I81" s="62"/>
      <c r="J81" s="62"/>
      <c r="K81" s="62"/>
      <c r="L81" s="61"/>
      <c r="M81" s="63"/>
      <c r="N81" s="61"/>
      <c r="O81" s="63"/>
      <c r="P81" s="62"/>
      <c r="Q81" s="67"/>
      <c r="R81" s="64"/>
      <c r="S81" s="64"/>
      <c r="T81" s="61"/>
      <c r="U81" s="61"/>
    </row>
    <row r="82" spans="1:21" ht="53.25" customHeight="1">
      <c r="A82" s="65"/>
      <c r="B82" s="66"/>
      <c r="C82" s="66"/>
      <c r="D82" s="66"/>
      <c r="E82" s="66"/>
      <c r="F82" s="67"/>
      <c r="G82" s="67"/>
      <c r="H82" s="67"/>
      <c r="I82" s="67"/>
      <c r="J82" s="67"/>
      <c r="K82" s="67"/>
      <c r="L82" s="66"/>
      <c r="M82" s="68" t="s">
        <v>68</v>
      </c>
      <c r="N82" s="66"/>
      <c r="O82" s="69"/>
      <c r="P82" s="67"/>
      <c r="Q82" s="67"/>
      <c r="R82" s="70"/>
      <c r="S82" s="70"/>
      <c r="T82" s="66"/>
      <c r="U82" s="66"/>
    </row>
    <row r="83" spans="1:21" ht="53.25" customHeight="1">
      <c r="A83" s="65"/>
      <c r="B83" s="66"/>
      <c r="C83" s="66"/>
      <c r="D83" s="66"/>
      <c r="E83" s="66"/>
      <c r="F83" s="67"/>
      <c r="G83" s="67"/>
      <c r="H83" s="67"/>
      <c r="I83" s="67"/>
      <c r="J83" s="67"/>
      <c r="K83" s="67"/>
      <c r="L83" s="66"/>
      <c r="M83" s="68" t="s">
        <v>69</v>
      </c>
      <c r="N83" s="66"/>
      <c r="O83" s="69"/>
      <c r="P83" s="67"/>
      <c r="Q83" s="67"/>
      <c r="R83" s="70"/>
      <c r="S83" s="70"/>
      <c r="T83" s="66"/>
      <c r="U83" s="66"/>
    </row>
    <row r="84" spans="1:21" ht="53.25" customHeight="1">
      <c r="A84" s="65"/>
      <c r="B84" s="71"/>
      <c r="C84" s="66"/>
      <c r="D84" s="66"/>
      <c r="E84" s="66"/>
      <c r="F84" s="67"/>
      <c r="G84" s="67"/>
      <c r="H84" s="67"/>
      <c r="I84" s="67"/>
      <c r="J84" s="67"/>
      <c r="K84" s="67"/>
      <c r="L84" s="66"/>
      <c r="M84" s="68" t="s">
        <v>70</v>
      </c>
      <c r="N84" s="66"/>
      <c r="O84" s="69"/>
      <c r="P84" s="67"/>
      <c r="Q84" s="67"/>
      <c r="R84" s="70"/>
      <c r="S84" s="70"/>
      <c r="T84" s="66"/>
      <c r="U84" s="66"/>
    </row>
    <row r="85" spans="1:21" ht="21">
      <c r="A85" s="65"/>
      <c r="B85" s="71"/>
      <c r="C85" s="66"/>
      <c r="D85" s="66"/>
      <c r="E85" s="66"/>
      <c r="F85" s="67"/>
      <c r="G85" s="67"/>
      <c r="H85" s="67"/>
      <c r="I85" s="67"/>
      <c r="J85" s="67"/>
      <c r="K85" s="67"/>
      <c r="L85" s="66"/>
      <c r="M85" s="69"/>
      <c r="N85" s="156"/>
      <c r="O85" s="185"/>
      <c r="P85" s="105"/>
      <c r="Q85" s="67"/>
      <c r="R85" s="70"/>
      <c r="S85" s="70"/>
      <c r="T85" s="66"/>
      <c r="U85" s="66"/>
    </row>
    <row r="86" spans="1:21" ht="21">
      <c r="A86" s="72" t="s">
        <v>501</v>
      </c>
      <c r="B86" s="73" t="s">
        <v>557</v>
      </c>
      <c r="C86" s="73" t="s">
        <v>524</v>
      </c>
      <c r="D86" s="74">
        <v>1</v>
      </c>
      <c r="E86" s="75" t="s">
        <v>380</v>
      </c>
      <c r="F86" s="36">
        <v>3133000</v>
      </c>
      <c r="G86" s="25"/>
      <c r="H86" s="25"/>
      <c r="I86" s="25"/>
      <c r="J86" s="25"/>
      <c r="K86" s="25"/>
      <c r="L86" s="74"/>
      <c r="M86" s="76" t="s">
        <v>24</v>
      </c>
      <c r="N86" s="75"/>
      <c r="O86" s="77"/>
      <c r="P86" s="36"/>
      <c r="Q86" s="36"/>
      <c r="R86" s="78"/>
      <c r="S86" s="78"/>
      <c r="T86" s="73"/>
      <c r="U86" s="73"/>
    </row>
    <row r="87" spans="1:21" ht="21">
      <c r="A87" s="20"/>
      <c r="B87" s="21"/>
      <c r="C87" s="21" t="s">
        <v>528</v>
      </c>
      <c r="D87" s="22"/>
      <c r="E87" s="23"/>
      <c r="F87" s="28"/>
      <c r="G87" s="32"/>
      <c r="H87" s="32"/>
      <c r="I87" s="32"/>
      <c r="J87" s="32"/>
      <c r="K87" s="32"/>
      <c r="L87" s="22">
        <v>1</v>
      </c>
      <c r="M87" s="81" t="s">
        <v>558</v>
      </c>
      <c r="N87" s="23">
        <v>1</v>
      </c>
      <c r="O87" s="27" t="s">
        <v>32</v>
      </c>
      <c r="P87" s="28">
        <v>32000</v>
      </c>
      <c r="Q87" s="28">
        <f>N87*P87</f>
        <v>32000</v>
      </c>
      <c r="R87" s="30"/>
      <c r="S87" s="30"/>
      <c r="T87" s="21"/>
      <c r="U87" s="21"/>
    </row>
    <row r="88" spans="1:21" ht="21">
      <c r="A88" s="20"/>
      <c r="B88" s="21"/>
      <c r="C88" s="21" t="s">
        <v>529</v>
      </c>
      <c r="D88" s="22"/>
      <c r="E88" s="23"/>
      <c r="F88" s="31"/>
      <c r="G88" s="123"/>
      <c r="H88" s="123"/>
      <c r="I88" s="123"/>
      <c r="J88" s="123"/>
      <c r="K88" s="123"/>
      <c r="L88" s="22"/>
      <c r="M88" s="81" t="s">
        <v>531</v>
      </c>
      <c r="N88" s="23"/>
      <c r="O88" s="27"/>
      <c r="P88" s="28"/>
      <c r="Q88" s="28"/>
      <c r="R88" s="30"/>
      <c r="S88" s="30"/>
      <c r="T88" s="21"/>
      <c r="U88" s="21"/>
    </row>
    <row r="89" spans="1:21" ht="21">
      <c r="A89" s="20"/>
      <c r="B89" s="21"/>
      <c r="C89" s="21"/>
      <c r="D89" s="22"/>
      <c r="E89" s="27" t="s">
        <v>30</v>
      </c>
      <c r="F89" s="36">
        <f>SUM(F86:F88)</f>
        <v>3133000</v>
      </c>
      <c r="G89" s="25"/>
      <c r="H89" s="25"/>
      <c r="I89" s="25"/>
      <c r="J89" s="25"/>
      <c r="K89" s="25"/>
      <c r="L89" s="22"/>
      <c r="M89" s="81" t="s">
        <v>532</v>
      </c>
      <c r="N89" s="23"/>
      <c r="O89" s="27"/>
      <c r="P89" s="28"/>
      <c r="Q89" s="28"/>
      <c r="R89" s="30"/>
      <c r="S89" s="30"/>
      <c r="T89" s="21"/>
      <c r="U89" s="21"/>
    </row>
    <row r="90" spans="1:21" ht="21">
      <c r="A90" s="20"/>
      <c r="B90" s="21"/>
      <c r="C90" s="21"/>
      <c r="D90" s="22"/>
      <c r="E90" s="27"/>
      <c r="F90" s="36"/>
      <c r="G90" s="25"/>
      <c r="H90" s="25"/>
      <c r="I90" s="25"/>
      <c r="J90" s="25"/>
      <c r="K90" s="25"/>
      <c r="L90" s="22"/>
      <c r="M90" s="81" t="s">
        <v>534</v>
      </c>
      <c r="N90" s="23"/>
      <c r="O90" s="27"/>
      <c r="P90" s="28"/>
      <c r="Q90" s="28"/>
      <c r="R90" s="30"/>
      <c r="S90" s="30"/>
      <c r="T90" s="21"/>
      <c r="U90" s="21"/>
    </row>
    <row r="91" spans="1:21" ht="21">
      <c r="A91" s="20"/>
      <c r="B91" s="21"/>
      <c r="C91" s="21"/>
      <c r="D91" s="22"/>
      <c r="E91" s="23"/>
      <c r="F91" s="28"/>
      <c r="G91" s="32"/>
      <c r="H91" s="32"/>
      <c r="I91" s="32"/>
      <c r="J91" s="32"/>
      <c r="K91" s="32"/>
      <c r="L91" s="22">
        <v>2</v>
      </c>
      <c r="M91" s="81" t="s">
        <v>559</v>
      </c>
      <c r="N91" s="23">
        <v>1</v>
      </c>
      <c r="O91" s="27" t="s">
        <v>32</v>
      </c>
      <c r="P91" s="28">
        <v>12000</v>
      </c>
      <c r="Q91" s="28">
        <f aca="true" t="shared" si="2" ref="Q91:Q99">N91*P91</f>
        <v>12000</v>
      </c>
      <c r="R91" s="30"/>
      <c r="S91" s="30"/>
      <c r="T91" s="21"/>
      <c r="U91" s="21"/>
    </row>
    <row r="92" spans="1:21" ht="21">
      <c r="A92" s="20"/>
      <c r="B92" s="21"/>
      <c r="C92" s="21"/>
      <c r="D92" s="22"/>
      <c r="E92" s="23"/>
      <c r="F92" s="28"/>
      <c r="G92" s="32"/>
      <c r="H92" s="32"/>
      <c r="I92" s="32"/>
      <c r="J92" s="32"/>
      <c r="K92" s="32"/>
      <c r="L92" s="22">
        <v>3</v>
      </c>
      <c r="M92" s="81" t="s">
        <v>560</v>
      </c>
      <c r="N92" s="23">
        <v>1</v>
      </c>
      <c r="O92" s="27" t="s">
        <v>263</v>
      </c>
      <c r="P92" s="28">
        <v>6500</v>
      </c>
      <c r="Q92" s="28">
        <f t="shared" si="2"/>
        <v>6500</v>
      </c>
      <c r="R92" s="30"/>
      <c r="S92" s="30"/>
      <c r="T92" s="21"/>
      <c r="U92" s="21"/>
    </row>
    <row r="93" spans="1:21" ht="21">
      <c r="A93" s="20"/>
      <c r="B93" s="21"/>
      <c r="C93" s="21"/>
      <c r="D93" s="22"/>
      <c r="E93" s="23"/>
      <c r="F93" s="28"/>
      <c r="G93" s="32"/>
      <c r="H93" s="32"/>
      <c r="I93" s="32"/>
      <c r="J93" s="32"/>
      <c r="K93" s="32"/>
      <c r="L93" s="22">
        <v>4</v>
      </c>
      <c r="M93" s="81" t="s">
        <v>561</v>
      </c>
      <c r="N93" s="23">
        <v>1</v>
      </c>
      <c r="O93" s="27" t="s">
        <v>37</v>
      </c>
      <c r="P93" s="28">
        <v>11500</v>
      </c>
      <c r="Q93" s="28">
        <f t="shared" si="2"/>
        <v>11500</v>
      </c>
      <c r="R93" s="30"/>
      <c r="S93" s="30"/>
      <c r="T93" s="21"/>
      <c r="U93" s="21"/>
    </row>
    <row r="94" spans="1:21" ht="21">
      <c r="A94" s="20"/>
      <c r="B94" s="21"/>
      <c r="C94" s="21"/>
      <c r="D94" s="22"/>
      <c r="E94" s="23"/>
      <c r="F94" s="28"/>
      <c r="G94" s="32"/>
      <c r="H94" s="32"/>
      <c r="I94" s="32"/>
      <c r="J94" s="32"/>
      <c r="K94" s="32"/>
      <c r="L94" s="22">
        <v>5</v>
      </c>
      <c r="M94" s="81" t="s">
        <v>562</v>
      </c>
      <c r="N94" s="23">
        <v>1</v>
      </c>
      <c r="O94" s="27" t="s">
        <v>32</v>
      </c>
      <c r="P94" s="28">
        <v>36000</v>
      </c>
      <c r="Q94" s="28">
        <f t="shared" si="2"/>
        <v>36000</v>
      </c>
      <c r="R94" s="30"/>
      <c r="S94" s="30"/>
      <c r="T94" s="21"/>
      <c r="U94" s="21"/>
    </row>
    <row r="95" spans="1:21" ht="21">
      <c r="A95" s="20"/>
      <c r="B95" s="21"/>
      <c r="C95" s="21"/>
      <c r="D95" s="22"/>
      <c r="E95" s="23"/>
      <c r="F95" s="28"/>
      <c r="G95" s="32"/>
      <c r="H95" s="32"/>
      <c r="I95" s="32"/>
      <c r="J95" s="32"/>
      <c r="K95" s="32"/>
      <c r="L95" s="22">
        <v>6</v>
      </c>
      <c r="M95" s="81" t="s">
        <v>258</v>
      </c>
      <c r="N95" s="23">
        <v>1</v>
      </c>
      <c r="O95" s="27" t="s">
        <v>32</v>
      </c>
      <c r="P95" s="28">
        <v>438000</v>
      </c>
      <c r="Q95" s="28">
        <f t="shared" si="2"/>
        <v>438000</v>
      </c>
      <c r="R95" s="30"/>
      <c r="S95" s="30"/>
      <c r="T95" s="21"/>
      <c r="U95" s="21"/>
    </row>
    <row r="96" spans="1:21" ht="21">
      <c r="A96" s="20"/>
      <c r="B96" s="21"/>
      <c r="C96" s="21"/>
      <c r="D96" s="22"/>
      <c r="E96" s="23"/>
      <c r="F96" s="28"/>
      <c r="G96" s="32"/>
      <c r="H96" s="32"/>
      <c r="I96" s="32"/>
      <c r="J96" s="32"/>
      <c r="K96" s="32"/>
      <c r="L96" s="22">
        <v>7</v>
      </c>
      <c r="M96" s="81" t="s">
        <v>420</v>
      </c>
      <c r="N96" s="23">
        <v>1</v>
      </c>
      <c r="O96" s="27" t="s">
        <v>32</v>
      </c>
      <c r="P96" s="28">
        <v>100000</v>
      </c>
      <c r="Q96" s="28">
        <f t="shared" si="2"/>
        <v>100000</v>
      </c>
      <c r="R96" s="30"/>
      <c r="S96" s="30"/>
      <c r="T96" s="21"/>
      <c r="U96" s="21"/>
    </row>
    <row r="97" spans="1:21" ht="21">
      <c r="A97" s="20"/>
      <c r="B97" s="21"/>
      <c r="C97" s="21"/>
      <c r="D97" s="22"/>
      <c r="E97" s="23"/>
      <c r="F97" s="28"/>
      <c r="G97" s="32"/>
      <c r="H97" s="32"/>
      <c r="I97" s="32"/>
      <c r="J97" s="32"/>
      <c r="K97" s="32"/>
      <c r="L97" s="22">
        <v>8</v>
      </c>
      <c r="M97" s="81" t="s">
        <v>563</v>
      </c>
      <c r="N97" s="23">
        <v>1</v>
      </c>
      <c r="O97" s="27" t="s">
        <v>37</v>
      </c>
      <c r="P97" s="28">
        <v>35000</v>
      </c>
      <c r="Q97" s="28">
        <f t="shared" si="2"/>
        <v>35000</v>
      </c>
      <c r="R97" s="30"/>
      <c r="S97" s="30"/>
      <c r="T97" s="21"/>
      <c r="U97" s="21"/>
    </row>
    <row r="98" spans="1:21" ht="21">
      <c r="A98" s="20"/>
      <c r="B98" s="21"/>
      <c r="C98" s="21"/>
      <c r="D98" s="22"/>
      <c r="E98" s="23"/>
      <c r="F98" s="28"/>
      <c r="G98" s="32"/>
      <c r="H98" s="32"/>
      <c r="I98" s="32"/>
      <c r="J98" s="32"/>
      <c r="K98" s="32"/>
      <c r="L98" s="22">
        <v>9</v>
      </c>
      <c r="M98" s="81" t="s">
        <v>180</v>
      </c>
      <c r="N98" s="23">
        <v>1</v>
      </c>
      <c r="O98" s="27" t="s">
        <v>37</v>
      </c>
      <c r="P98" s="28">
        <v>12000</v>
      </c>
      <c r="Q98" s="28">
        <f t="shared" si="2"/>
        <v>12000</v>
      </c>
      <c r="R98" s="30"/>
      <c r="S98" s="30"/>
      <c r="T98" s="21"/>
      <c r="U98" s="21"/>
    </row>
    <row r="99" spans="1:21" ht="21">
      <c r="A99" s="20"/>
      <c r="B99" s="21"/>
      <c r="C99" s="21"/>
      <c r="D99" s="22"/>
      <c r="E99" s="23"/>
      <c r="F99" s="28"/>
      <c r="G99" s="32"/>
      <c r="H99" s="32"/>
      <c r="I99" s="32"/>
      <c r="J99" s="32"/>
      <c r="K99" s="32"/>
      <c r="L99" s="22">
        <v>10</v>
      </c>
      <c r="M99" s="81" t="s">
        <v>259</v>
      </c>
      <c r="N99" s="23">
        <v>1</v>
      </c>
      <c r="O99" s="27" t="s">
        <v>37</v>
      </c>
      <c r="P99" s="28">
        <v>30000</v>
      </c>
      <c r="Q99" s="28">
        <f t="shared" si="2"/>
        <v>30000</v>
      </c>
      <c r="R99" s="30"/>
      <c r="S99" s="30"/>
      <c r="T99" s="21"/>
      <c r="U99" s="21"/>
    </row>
    <row r="100" spans="1:21" ht="21">
      <c r="A100" s="20"/>
      <c r="B100" s="21"/>
      <c r="C100" s="21"/>
      <c r="D100" s="22"/>
      <c r="E100" s="23"/>
      <c r="F100" s="28"/>
      <c r="G100" s="32"/>
      <c r="H100" s="32"/>
      <c r="I100" s="32"/>
      <c r="J100" s="32"/>
      <c r="K100" s="32"/>
      <c r="L100" s="22"/>
      <c r="M100" s="201" t="s">
        <v>41</v>
      </c>
      <c r="N100" s="23"/>
      <c r="O100" s="27"/>
      <c r="P100" s="28"/>
      <c r="Q100" s="28"/>
      <c r="R100" s="30"/>
      <c r="S100" s="30"/>
      <c r="T100" s="21"/>
      <c r="U100" s="21"/>
    </row>
    <row r="101" spans="1:21" ht="21">
      <c r="A101" s="20"/>
      <c r="B101" s="21"/>
      <c r="C101" s="21"/>
      <c r="D101" s="22"/>
      <c r="E101" s="23"/>
      <c r="F101" s="28"/>
      <c r="G101" s="32"/>
      <c r="H101" s="32"/>
      <c r="I101" s="32"/>
      <c r="J101" s="32"/>
      <c r="K101" s="32"/>
      <c r="L101" s="22">
        <v>11</v>
      </c>
      <c r="M101" s="81" t="s">
        <v>564</v>
      </c>
      <c r="N101" s="23"/>
      <c r="O101" s="27"/>
      <c r="P101" s="28"/>
      <c r="Q101" s="28"/>
      <c r="R101" s="30"/>
      <c r="S101" s="30"/>
      <c r="T101" s="21"/>
      <c r="U101" s="21"/>
    </row>
    <row r="102" spans="1:21" ht="21">
      <c r="A102" s="20"/>
      <c r="B102" s="21"/>
      <c r="C102" s="21"/>
      <c r="D102" s="22"/>
      <c r="E102" s="23"/>
      <c r="F102" s="28"/>
      <c r="G102" s="32"/>
      <c r="H102" s="32"/>
      <c r="I102" s="32"/>
      <c r="J102" s="32"/>
      <c r="K102" s="32"/>
      <c r="L102" s="22"/>
      <c r="M102" s="81" t="s">
        <v>565</v>
      </c>
      <c r="N102" s="23">
        <v>1</v>
      </c>
      <c r="O102" s="27" t="s">
        <v>37</v>
      </c>
      <c r="P102" s="28">
        <v>31000</v>
      </c>
      <c r="Q102" s="28">
        <f aca="true" t="shared" si="3" ref="Q102:Q107">N102*P102</f>
        <v>31000</v>
      </c>
      <c r="R102" s="30"/>
      <c r="S102" s="30"/>
      <c r="T102" s="21"/>
      <c r="U102" s="21"/>
    </row>
    <row r="103" spans="1:21" ht="21">
      <c r="A103" s="20"/>
      <c r="B103" s="21"/>
      <c r="C103" s="21"/>
      <c r="D103" s="22"/>
      <c r="E103" s="23"/>
      <c r="F103" s="28"/>
      <c r="G103" s="32"/>
      <c r="H103" s="32"/>
      <c r="I103" s="32"/>
      <c r="J103" s="32"/>
      <c r="K103" s="32"/>
      <c r="L103" s="22"/>
      <c r="M103" s="81" t="s">
        <v>566</v>
      </c>
      <c r="N103" s="23">
        <v>1</v>
      </c>
      <c r="O103" s="27" t="s">
        <v>37</v>
      </c>
      <c r="P103" s="28">
        <v>5800</v>
      </c>
      <c r="Q103" s="28">
        <f t="shared" si="3"/>
        <v>5800</v>
      </c>
      <c r="R103" s="30"/>
      <c r="S103" s="30"/>
      <c r="T103" s="21"/>
      <c r="U103" s="21"/>
    </row>
    <row r="104" spans="1:21" ht="21">
      <c r="A104" s="20"/>
      <c r="B104" s="21"/>
      <c r="C104" s="21"/>
      <c r="D104" s="22"/>
      <c r="E104" s="23"/>
      <c r="F104" s="28"/>
      <c r="G104" s="32"/>
      <c r="H104" s="32"/>
      <c r="I104" s="32"/>
      <c r="J104" s="32"/>
      <c r="K104" s="32"/>
      <c r="L104" s="22"/>
      <c r="M104" s="81" t="s">
        <v>567</v>
      </c>
      <c r="N104" s="23">
        <v>1</v>
      </c>
      <c r="O104" s="27" t="s">
        <v>37</v>
      </c>
      <c r="P104" s="28">
        <v>5200</v>
      </c>
      <c r="Q104" s="28">
        <f t="shared" si="3"/>
        <v>5200</v>
      </c>
      <c r="R104" s="30"/>
      <c r="S104" s="30"/>
      <c r="T104" s="21"/>
      <c r="U104" s="21"/>
    </row>
    <row r="105" spans="1:21" ht="21">
      <c r="A105" s="20"/>
      <c r="B105" s="21"/>
      <c r="C105" s="21"/>
      <c r="D105" s="22"/>
      <c r="E105" s="23"/>
      <c r="F105" s="28"/>
      <c r="G105" s="32"/>
      <c r="H105" s="32"/>
      <c r="I105" s="32"/>
      <c r="J105" s="32"/>
      <c r="K105" s="32"/>
      <c r="L105" s="22">
        <v>12</v>
      </c>
      <c r="M105" s="81" t="s">
        <v>388</v>
      </c>
      <c r="N105" s="23">
        <v>2</v>
      </c>
      <c r="O105" s="27" t="s">
        <v>32</v>
      </c>
      <c r="P105" s="28">
        <v>5000</v>
      </c>
      <c r="Q105" s="28">
        <f t="shared" si="3"/>
        <v>10000</v>
      </c>
      <c r="R105" s="30"/>
      <c r="S105" s="30"/>
      <c r="T105" s="21"/>
      <c r="U105" s="21"/>
    </row>
    <row r="106" spans="1:21" ht="21">
      <c r="A106" s="20"/>
      <c r="B106" s="21"/>
      <c r="C106" s="21"/>
      <c r="D106" s="22"/>
      <c r="E106" s="23"/>
      <c r="F106" s="28"/>
      <c r="G106" s="32"/>
      <c r="H106" s="32"/>
      <c r="I106" s="32"/>
      <c r="J106" s="32"/>
      <c r="K106" s="32"/>
      <c r="L106" s="22">
        <v>13</v>
      </c>
      <c r="M106" s="81" t="s">
        <v>568</v>
      </c>
      <c r="N106" s="23">
        <v>1</v>
      </c>
      <c r="O106" s="27" t="s">
        <v>32</v>
      </c>
      <c r="P106" s="28">
        <v>5000</v>
      </c>
      <c r="Q106" s="28">
        <f t="shared" si="3"/>
        <v>5000</v>
      </c>
      <c r="R106" s="30"/>
      <c r="S106" s="30"/>
      <c r="T106" s="21"/>
      <c r="U106" s="21"/>
    </row>
    <row r="107" spans="1:21" ht="21">
      <c r="A107" s="20"/>
      <c r="B107" s="21"/>
      <c r="C107" s="21"/>
      <c r="D107" s="22"/>
      <c r="E107" s="23"/>
      <c r="F107" s="28"/>
      <c r="G107" s="32"/>
      <c r="H107" s="32"/>
      <c r="I107" s="32"/>
      <c r="J107" s="32"/>
      <c r="K107" s="32"/>
      <c r="L107" s="22">
        <v>14</v>
      </c>
      <c r="M107" s="81" t="s">
        <v>569</v>
      </c>
      <c r="N107" s="40">
        <v>1</v>
      </c>
      <c r="O107" s="41" t="s">
        <v>32</v>
      </c>
      <c r="P107" s="43">
        <v>30000</v>
      </c>
      <c r="Q107" s="43">
        <f t="shared" si="3"/>
        <v>30000</v>
      </c>
      <c r="R107" s="30"/>
      <c r="S107" s="30"/>
      <c r="T107" s="21"/>
      <c r="U107" s="21"/>
    </row>
    <row r="108" spans="1:21" s="142" customFormat="1" ht="21">
      <c r="A108" s="188"/>
      <c r="B108" s="103"/>
      <c r="C108" s="103"/>
      <c r="D108" s="109"/>
      <c r="E108" s="81"/>
      <c r="F108" s="30"/>
      <c r="G108" s="110"/>
      <c r="H108" s="110"/>
      <c r="I108" s="110"/>
      <c r="J108" s="110"/>
      <c r="K108" s="110"/>
      <c r="L108" s="169"/>
      <c r="M108" s="82" t="s">
        <v>66</v>
      </c>
      <c r="N108" s="122"/>
      <c r="O108" s="127"/>
      <c r="P108" s="47"/>
      <c r="Q108" s="124">
        <f>SUM(Q87:Q107)</f>
        <v>800000</v>
      </c>
      <c r="R108" s="30"/>
      <c r="S108" s="30"/>
      <c r="T108" s="103"/>
      <c r="U108" s="103"/>
    </row>
    <row r="109" spans="1:21" ht="21">
      <c r="A109" s="53"/>
      <c r="B109" s="83"/>
      <c r="C109" s="54"/>
      <c r="D109" s="55"/>
      <c r="E109" s="56"/>
      <c r="F109" s="31"/>
      <c r="G109" s="57"/>
      <c r="H109" s="57"/>
      <c r="I109" s="57"/>
      <c r="J109" s="57"/>
      <c r="K109" s="57"/>
      <c r="L109" s="58"/>
      <c r="M109" s="125" t="s">
        <v>67</v>
      </c>
      <c r="N109" s="176"/>
      <c r="O109" s="177"/>
      <c r="P109" s="178"/>
      <c r="Q109" s="15">
        <f>F89+Q108</f>
        <v>3933000</v>
      </c>
      <c r="R109" s="31"/>
      <c r="S109" s="31"/>
      <c r="T109" s="154"/>
      <c r="U109" s="154"/>
    </row>
    <row r="110" spans="1:21" ht="24">
      <c r="A110" s="72" t="s">
        <v>501</v>
      </c>
      <c r="B110" s="73" t="s">
        <v>557</v>
      </c>
      <c r="C110" s="73" t="s">
        <v>524</v>
      </c>
      <c r="D110" s="74"/>
      <c r="E110" s="75"/>
      <c r="F110" s="36"/>
      <c r="G110" s="25"/>
      <c r="H110" s="25"/>
      <c r="I110" s="25"/>
      <c r="J110" s="25"/>
      <c r="K110" s="25"/>
      <c r="L110" s="74"/>
      <c r="M110" s="76"/>
      <c r="N110" s="75"/>
      <c r="O110" s="77"/>
      <c r="P110" s="36"/>
      <c r="Q110" s="36"/>
      <c r="R110" s="78"/>
      <c r="S110" s="78"/>
      <c r="T110" s="73"/>
      <c r="U110" s="73"/>
    </row>
    <row r="111" spans="1:21" ht="24">
      <c r="A111" s="20"/>
      <c r="B111" s="21"/>
      <c r="C111" s="21" t="s">
        <v>528</v>
      </c>
      <c r="D111" s="22"/>
      <c r="E111" s="23"/>
      <c r="F111" s="28"/>
      <c r="G111" s="32"/>
      <c r="H111" s="32"/>
      <c r="I111" s="32"/>
      <c r="J111" s="32"/>
      <c r="K111" s="32"/>
      <c r="L111" s="233"/>
      <c r="M111" s="251" t="s">
        <v>41</v>
      </c>
      <c r="N111" s="235"/>
      <c r="O111" s="236"/>
      <c r="P111" s="256"/>
      <c r="Q111" s="256"/>
      <c r="R111" s="30"/>
      <c r="S111" s="30"/>
      <c r="T111" s="21"/>
      <c r="U111" s="21"/>
    </row>
    <row r="112" spans="1:21" ht="24">
      <c r="A112" s="20"/>
      <c r="B112" s="21"/>
      <c r="C112" s="21" t="s">
        <v>529</v>
      </c>
      <c r="D112" s="22"/>
      <c r="E112" s="23"/>
      <c r="F112" s="36"/>
      <c r="G112" s="25"/>
      <c r="H112" s="25"/>
      <c r="I112" s="25"/>
      <c r="J112" s="25"/>
      <c r="K112" s="25"/>
      <c r="L112" s="233">
        <v>1</v>
      </c>
      <c r="M112" s="235" t="s">
        <v>933</v>
      </c>
      <c r="N112" s="235">
        <v>1</v>
      </c>
      <c r="O112" s="236" t="s">
        <v>32</v>
      </c>
      <c r="P112" s="256">
        <v>5000</v>
      </c>
      <c r="Q112" s="256">
        <f>N112*P112</f>
        <v>5000</v>
      </c>
      <c r="R112" s="30"/>
      <c r="S112" s="30"/>
      <c r="T112" s="21"/>
      <c r="U112" s="21"/>
    </row>
    <row r="113" spans="1:21" ht="24">
      <c r="A113" s="20"/>
      <c r="B113" s="21"/>
      <c r="C113" s="21"/>
      <c r="D113" s="22"/>
      <c r="E113" s="27"/>
      <c r="F113" s="28"/>
      <c r="G113" s="32"/>
      <c r="H113" s="32"/>
      <c r="I113" s="32"/>
      <c r="J113" s="32"/>
      <c r="K113" s="32"/>
      <c r="L113" s="233"/>
      <c r="M113" s="251" t="s">
        <v>589</v>
      </c>
      <c r="N113" s="235"/>
      <c r="O113" s="236"/>
      <c r="P113" s="256"/>
      <c r="Q113" s="256"/>
      <c r="R113" s="30"/>
      <c r="S113" s="30"/>
      <c r="T113" s="21"/>
      <c r="U113" s="21"/>
    </row>
    <row r="114" spans="1:21" ht="24">
      <c r="A114" s="20"/>
      <c r="B114" s="21"/>
      <c r="C114" s="21"/>
      <c r="D114" s="22"/>
      <c r="E114" s="27"/>
      <c r="F114" s="36"/>
      <c r="G114" s="25"/>
      <c r="H114" s="25"/>
      <c r="I114" s="25"/>
      <c r="J114" s="25"/>
      <c r="K114" s="25"/>
      <c r="L114" s="233">
        <v>2</v>
      </c>
      <c r="M114" s="235" t="s">
        <v>934</v>
      </c>
      <c r="N114" s="235">
        <v>1</v>
      </c>
      <c r="O114" s="236" t="s">
        <v>32</v>
      </c>
      <c r="P114" s="256">
        <v>9000</v>
      </c>
      <c r="Q114" s="256">
        <f>N114*P114</f>
        <v>9000</v>
      </c>
      <c r="R114" s="30"/>
      <c r="S114" s="30"/>
      <c r="T114" s="21"/>
      <c r="U114" s="21"/>
    </row>
    <row r="115" spans="1:21" ht="24">
      <c r="A115" s="20"/>
      <c r="B115" s="21"/>
      <c r="C115" s="21"/>
      <c r="D115" s="22"/>
      <c r="E115" s="23"/>
      <c r="F115" s="28"/>
      <c r="G115" s="32"/>
      <c r="H115" s="32"/>
      <c r="I115" s="32"/>
      <c r="J115" s="32"/>
      <c r="K115" s="32"/>
      <c r="L115" s="233">
        <v>3</v>
      </c>
      <c r="M115" s="235" t="s">
        <v>935</v>
      </c>
      <c r="N115" s="235">
        <v>1</v>
      </c>
      <c r="O115" s="236" t="s">
        <v>32</v>
      </c>
      <c r="P115" s="256">
        <v>2000</v>
      </c>
      <c r="Q115" s="256">
        <f>N115*P115</f>
        <v>2000</v>
      </c>
      <c r="R115" s="30"/>
      <c r="S115" s="30"/>
      <c r="T115" s="21"/>
      <c r="U115" s="21"/>
    </row>
    <row r="116" spans="1:21" ht="24">
      <c r="A116" s="20"/>
      <c r="B116" s="21"/>
      <c r="C116" s="21"/>
      <c r="D116" s="22"/>
      <c r="E116" s="23"/>
      <c r="F116" s="28"/>
      <c r="G116" s="32"/>
      <c r="H116" s="32"/>
      <c r="I116" s="32"/>
      <c r="J116" s="32"/>
      <c r="K116" s="32"/>
      <c r="L116" s="233"/>
      <c r="M116" s="251" t="s">
        <v>162</v>
      </c>
      <c r="N116" s="235"/>
      <c r="O116" s="236"/>
      <c r="P116" s="256"/>
      <c r="Q116" s="256"/>
      <c r="R116" s="30"/>
      <c r="S116" s="30"/>
      <c r="T116" s="21"/>
      <c r="U116" s="21"/>
    </row>
    <row r="117" spans="1:21" ht="24">
      <c r="A117" s="20"/>
      <c r="B117" s="21"/>
      <c r="C117" s="21"/>
      <c r="D117" s="22"/>
      <c r="E117" s="23"/>
      <c r="F117" s="28"/>
      <c r="G117" s="32"/>
      <c r="H117" s="32"/>
      <c r="I117" s="32"/>
      <c r="J117" s="32"/>
      <c r="K117" s="32"/>
      <c r="L117" s="259">
        <v>4</v>
      </c>
      <c r="M117" s="260" t="s">
        <v>936</v>
      </c>
      <c r="N117" s="260">
        <v>1</v>
      </c>
      <c r="O117" s="261" t="s">
        <v>32</v>
      </c>
      <c r="P117" s="262">
        <v>6000</v>
      </c>
      <c r="Q117" s="262">
        <f>N117*P117</f>
        <v>6000</v>
      </c>
      <c r="R117" s="30"/>
      <c r="S117" s="30"/>
      <c r="T117" s="21"/>
      <c r="U117" s="21"/>
    </row>
    <row r="118" spans="1:21" ht="21">
      <c r="A118" s="20"/>
      <c r="B118" s="21"/>
      <c r="C118" s="21"/>
      <c r="D118" s="22"/>
      <c r="E118" s="23"/>
      <c r="F118" s="28"/>
      <c r="G118" s="32"/>
      <c r="H118" s="32"/>
      <c r="I118" s="32"/>
      <c r="J118" s="32"/>
      <c r="K118" s="32"/>
      <c r="L118" s="242"/>
      <c r="M118" s="243" t="s">
        <v>30</v>
      </c>
      <c r="N118" s="243"/>
      <c r="O118" s="244"/>
      <c r="P118" s="141"/>
      <c r="Q118" s="141">
        <f>SUM(Q112:Q117)</f>
        <v>22000</v>
      </c>
      <c r="R118" s="30"/>
      <c r="S118" s="30"/>
      <c r="T118" s="21"/>
      <c r="U118" s="21"/>
    </row>
    <row r="119" spans="1:21" ht="51" customHeight="1">
      <c r="A119" s="60"/>
      <c r="B119" s="61"/>
      <c r="C119" s="61"/>
      <c r="D119" s="61"/>
      <c r="E119" s="61"/>
      <c r="F119" s="62"/>
      <c r="G119" s="62"/>
      <c r="H119" s="62"/>
      <c r="I119" s="62"/>
      <c r="J119" s="62"/>
      <c r="K119" s="62"/>
      <c r="L119" s="61"/>
      <c r="M119" s="63"/>
      <c r="N119" s="61"/>
      <c r="O119" s="63"/>
      <c r="P119" s="62"/>
      <c r="Q119" s="62"/>
      <c r="R119" s="64"/>
      <c r="S119" s="64"/>
      <c r="T119" s="61"/>
      <c r="U119" s="61"/>
    </row>
    <row r="120" spans="1:21" ht="53.25" customHeight="1">
      <c r="A120" s="65"/>
      <c r="B120" s="66"/>
      <c r="C120" s="66"/>
      <c r="D120" s="66"/>
      <c r="E120" s="66"/>
      <c r="F120" s="67"/>
      <c r="G120" s="67"/>
      <c r="H120" s="67"/>
      <c r="I120" s="67"/>
      <c r="J120" s="67"/>
      <c r="K120" s="67"/>
      <c r="L120" s="66"/>
      <c r="M120" s="68" t="s">
        <v>68</v>
      </c>
      <c r="N120" s="66"/>
      <c r="O120" s="69"/>
      <c r="P120" s="67"/>
      <c r="Q120" s="67"/>
      <c r="R120" s="70"/>
      <c r="S120" s="70"/>
      <c r="T120" s="66"/>
      <c r="U120" s="66"/>
    </row>
    <row r="121" spans="1:21" ht="53.25" customHeight="1">
      <c r="A121" s="65"/>
      <c r="B121" s="66"/>
      <c r="C121" s="66"/>
      <c r="D121" s="66"/>
      <c r="E121" s="66"/>
      <c r="F121" s="67"/>
      <c r="G121" s="67"/>
      <c r="H121" s="67"/>
      <c r="I121" s="67"/>
      <c r="J121" s="67"/>
      <c r="K121" s="67"/>
      <c r="L121" s="66"/>
      <c r="M121" s="68" t="s">
        <v>69</v>
      </c>
      <c r="N121" s="66"/>
      <c r="O121" s="69"/>
      <c r="P121" s="67"/>
      <c r="Q121" s="67"/>
      <c r="R121" s="70"/>
      <c r="S121" s="70"/>
      <c r="T121" s="66"/>
      <c r="U121" s="66"/>
    </row>
    <row r="122" spans="1:21" ht="53.25" customHeight="1">
      <c r="A122" s="65"/>
      <c r="B122" s="71"/>
      <c r="C122" s="66"/>
      <c r="D122" s="66"/>
      <c r="E122" s="66"/>
      <c r="F122" s="67"/>
      <c r="G122" s="67"/>
      <c r="H122" s="67"/>
      <c r="I122" s="67"/>
      <c r="J122" s="67"/>
      <c r="K122" s="67"/>
      <c r="L122" s="66"/>
      <c r="M122" s="68" t="s">
        <v>70</v>
      </c>
      <c r="N122" s="66"/>
      <c r="O122" s="69"/>
      <c r="P122" s="67"/>
      <c r="Q122" s="67"/>
      <c r="R122" s="70"/>
      <c r="S122" s="70"/>
      <c r="T122" s="66"/>
      <c r="U122" s="66"/>
    </row>
    <row r="123" spans="1:21" ht="21">
      <c r="A123" s="65"/>
      <c r="B123" s="71"/>
      <c r="C123" s="66"/>
      <c r="D123" s="66"/>
      <c r="E123" s="66"/>
      <c r="F123" s="67"/>
      <c r="G123" s="67"/>
      <c r="H123" s="67"/>
      <c r="I123" s="67"/>
      <c r="J123" s="67"/>
      <c r="K123" s="67"/>
      <c r="L123" s="66"/>
      <c r="M123" s="69"/>
      <c r="N123" s="156"/>
      <c r="O123" s="185"/>
      <c r="P123" s="105"/>
      <c r="Q123" s="67"/>
      <c r="R123" s="70"/>
      <c r="S123" s="70"/>
      <c r="T123" s="66"/>
      <c r="U123" s="66"/>
    </row>
    <row r="124" spans="1:21" ht="21">
      <c r="A124" s="72" t="s">
        <v>501</v>
      </c>
      <c r="B124" s="73" t="s">
        <v>570</v>
      </c>
      <c r="C124" s="73" t="s">
        <v>571</v>
      </c>
      <c r="D124" s="74">
        <v>1</v>
      </c>
      <c r="E124" s="75" t="s">
        <v>572</v>
      </c>
      <c r="F124" s="36">
        <v>2514000</v>
      </c>
      <c r="G124" s="25"/>
      <c r="H124" s="25"/>
      <c r="I124" s="25"/>
      <c r="J124" s="25"/>
      <c r="K124" s="25"/>
      <c r="L124" s="74"/>
      <c r="M124" s="76" t="s">
        <v>24</v>
      </c>
      <c r="N124" s="75"/>
      <c r="O124" s="77"/>
      <c r="P124" s="36"/>
      <c r="Q124" s="36"/>
      <c r="R124" s="78"/>
      <c r="S124" s="78"/>
      <c r="T124" s="73"/>
      <c r="U124" s="73"/>
    </row>
    <row r="125" spans="1:21" ht="21">
      <c r="A125" s="20"/>
      <c r="B125" s="21" t="s">
        <v>573</v>
      </c>
      <c r="C125" s="21" t="s">
        <v>200</v>
      </c>
      <c r="D125" s="22"/>
      <c r="E125" s="23" t="s">
        <v>574</v>
      </c>
      <c r="F125" s="28"/>
      <c r="G125" s="32"/>
      <c r="H125" s="32"/>
      <c r="I125" s="32"/>
      <c r="J125" s="32"/>
      <c r="K125" s="32"/>
      <c r="L125" s="109">
        <v>1</v>
      </c>
      <c r="M125" s="81" t="s">
        <v>575</v>
      </c>
      <c r="N125" s="81">
        <v>1</v>
      </c>
      <c r="O125" s="102" t="s">
        <v>37</v>
      </c>
      <c r="P125" s="30">
        <v>90000</v>
      </c>
      <c r="Q125" s="30">
        <f aca="true" t="shared" si="4" ref="Q125:Q136">N125*P125</f>
        <v>90000</v>
      </c>
      <c r="R125" s="30"/>
      <c r="S125" s="30"/>
      <c r="T125" s="103"/>
      <c r="U125" s="103"/>
    </row>
    <row r="126" spans="1:21" ht="21">
      <c r="A126" s="20"/>
      <c r="B126" s="21"/>
      <c r="C126" s="21" t="s">
        <v>529</v>
      </c>
      <c r="D126" s="22"/>
      <c r="E126" s="23"/>
      <c r="F126" s="47"/>
      <c r="G126" s="32"/>
      <c r="H126" s="32"/>
      <c r="I126" s="32"/>
      <c r="J126" s="32"/>
      <c r="K126" s="32"/>
      <c r="L126" s="109">
        <v>2</v>
      </c>
      <c r="M126" s="81" t="s">
        <v>576</v>
      </c>
      <c r="N126" s="81">
        <v>1</v>
      </c>
      <c r="O126" s="102" t="s">
        <v>37</v>
      </c>
      <c r="P126" s="30">
        <v>28000</v>
      </c>
      <c r="Q126" s="30">
        <f t="shared" si="4"/>
        <v>28000</v>
      </c>
      <c r="R126" s="30"/>
      <c r="S126" s="30"/>
      <c r="T126" s="103"/>
      <c r="U126" s="103"/>
    </row>
    <row r="127" spans="1:21" ht="21">
      <c r="A127" s="20"/>
      <c r="B127" s="21"/>
      <c r="C127" s="21"/>
      <c r="D127" s="22"/>
      <c r="E127" s="27" t="s">
        <v>30</v>
      </c>
      <c r="F127" s="15">
        <f>SUM(F124:F126)</f>
        <v>2514000</v>
      </c>
      <c r="G127" s="32"/>
      <c r="H127" s="32"/>
      <c r="I127" s="32"/>
      <c r="J127" s="32"/>
      <c r="K127" s="32"/>
      <c r="L127" s="109">
        <v>3</v>
      </c>
      <c r="M127" s="81" t="s">
        <v>577</v>
      </c>
      <c r="N127" s="81">
        <v>2</v>
      </c>
      <c r="O127" s="102" t="s">
        <v>37</v>
      </c>
      <c r="P127" s="30">
        <v>5000</v>
      </c>
      <c r="Q127" s="30">
        <f t="shared" si="4"/>
        <v>10000</v>
      </c>
      <c r="R127" s="30"/>
      <c r="S127" s="30"/>
      <c r="T127" s="103"/>
      <c r="U127" s="103"/>
    </row>
    <row r="128" spans="1:21" ht="21">
      <c r="A128" s="20"/>
      <c r="B128" s="21"/>
      <c r="C128" s="21"/>
      <c r="D128" s="22"/>
      <c r="E128" s="23"/>
      <c r="F128" s="36"/>
      <c r="G128" s="32"/>
      <c r="H128" s="32"/>
      <c r="I128" s="32"/>
      <c r="J128" s="32"/>
      <c r="K128" s="32"/>
      <c r="L128" s="109">
        <v>4</v>
      </c>
      <c r="M128" s="81" t="s">
        <v>77</v>
      </c>
      <c r="N128" s="81">
        <v>2</v>
      </c>
      <c r="O128" s="102" t="s">
        <v>37</v>
      </c>
      <c r="P128" s="30">
        <v>11000</v>
      </c>
      <c r="Q128" s="30">
        <f t="shared" si="4"/>
        <v>22000</v>
      </c>
      <c r="R128" s="30"/>
      <c r="S128" s="30"/>
      <c r="T128" s="103"/>
      <c r="U128" s="103"/>
    </row>
    <row r="129" spans="1:21" ht="21">
      <c r="A129" s="20"/>
      <c r="B129" s="21"/>
      <c r="C129" s="21"/>
      <c r="D129" s="22"/>
      <c r="E129" s="23"/>
      <c r="F129" s="28"/>
      <c r="G129" s="32"/>
      <c r="H129" s="32"/>
      <c r="I129" s="32"/>
      <c r="J129" s="32"/>
      <c r="K129" s="32"/>
      <c r="L129" s="109">
        <v>5</v>
      </c>
      <c r="M129" s="81" t="s">
        <v>578</v>
      </c>
      <c r="N129" s="81">
        <v>2</v>
      </c>
      <c r="O129" s="102" t="s">
        <v>37</v>
      </c>
      <c r="P129" s="30">
        <v>7900</v>
      </c>
      <c r="Q129" s="30">
        <f t="shared" si="4"/>
        <v>15800</v>
      </c>
      <c r="R129" s="30"/>
      <c r="S129" s="30"/>
      <c r="T129" s="103"/>
      <c r="U129" s="103"/>
    </row>
    <row r="130" spans="1:21" ht="21">
      <c r="A130" s="20"/>
      <c r="B130" s="21"/>
      <c r="C130" s="21"/>
      <c r="D130" s="22"/>
      <c r="E130" s="23"/>
      <c r="F130" s="28"/>
      <c r="G130" s="32"/>
      <c r="H130" s="32"/>
      <c r="I130" s="32"/>
      <c r="J130" s="32"/>
      <c r="K130" s="32"/>
      <c r="L130" s="109">
        <v>6</v>
      </c>
      <c r="M130" s="81" t="s">
        <v>258</v>
      </c>
      <c r="N130" s="81">
        <v>1</v>
      </c>
      <c r="O130" s="102" t="s">
        <v>32</v>
      </c>
      <c r="P130" s="30">
        <v>438000</v>
      </c>
      <c r="Q130" s="30">
        <f t="shared" si="4"/>
        <v>438000</v>
      </c>
      <c r="R130" s="30"/>
      <c r="S130" s="30"/>
      <c r="T130" s="103"/>
      <c r="U130" s="103"/>
    </row>
    <row r="131" spans="1:21" ht="21">
      <c r="A131" s="20"/>
      <c r="B131" s="21"/>
      <c r="C131" s="21"/>
      <c r="D131" s="22"/>
      <c r="E131" s="23"/>
      <c r="F131" s="28"/>
      <c r="G131" s="32"/>
      <c r="H131" s="32"/>
      <c r="I131" s="32"/>
      <c r="J131" s="32"/>
      <c r="K131" s="32"/>
      <c r="L131" s="109">
        <v>7</v>
      </c>
      <c r="M131" s="81" t="s">
        <v>579</v>
      </c>
      <c r="N131" s="81">
        <v>1</v>
      </c>
      <c r="O131" s="102" t="s">
        <v>32</v>
      </c>
      <c r="P131" s="30">
        <v>60000</v>
      </c>
      <c r="Q131" s="30">
        <f t="shared" si="4"/>
        <v>60000</v>
      </c>
      <c r="R131" s="30"/>
      <c r="S131" s="30"/>
      <c r="T131" s="103"/>
      <c r="U131" s="103"/>
    </row>
    <row r="132" spans="1:21" ht="21">
      <c r="A132" s="20"/>
      <c r="B132" s="21"/>
      <c r="C132" s="21"/>
      <c r="D132" s="22"/>
      <c r="E132" s="23"/>
      <c r="F132" s="28"/>
      <c r="G132" s="32"/>
      <c r="H132" s="32"/>
      <c r="I132" s="32"/>
      <c r="J132" s="32"/>
      <c r="K132" s="32"/>
      <c r="L132" s="109">
        <v>8</v>
      </c>
      <c r="M132" s="81" t="s">
        <v>259</v>
      </c>
      <c r="N132" s="81">
        <v>1</v>
      </c>
      <c r="O132" s="102" t="s">
        <v>37</v>
      </c>
      <c r="P132" s="30">
        <v>33000</v>
      </c>
      <c r="Q132" s="30">
        <f t="shared" si="4"/>
        <v>33000</v>
      </c>
      <c r="R132" s="30"/>
      <c r="S132" s="30"/>
      <c r="T132" s="103"/>
      <c r="U132" s="103"/>
    </row>
    <row r="133" spans="1:21" ht="21">
      <c r="A133" s="20"/>
      <c r="B133" s="21"/>
      <c r="C133" s="21"/>
      <c r="D133" s="22"/>
      <c r="E133" s="23"/>
      <c r="F133" s="28"/>
      <c r="G133" s="32"/>
      <c r="H133" s="32"/>
      <c r="I133" s="32"/>
      <c r="J133" s="32"/>
      <c r="K133" s="32"/>
      <c r="L133" s="109">
        <v>9</v>
      </c>
      <c r="M133" s="81" t="s">
        <v>260</v>
      </c>
      <c r="N133" s="81">
        <v>1</v>
      </c>
      <c r="O133" s="102" t="s">
        <v>37</v>
      </c>
      <c r="P133" s="30">
        <v>35000</v>
      </c>
      <c r="Q133" s="30">
        <f t="shared" si="4"/>
        <v>35000</v>
      </c>
      <c r="R133" s="30"/>
      <c r="S133" s="30"/>
      <c r="T133" s="103"/>
      <c r="U133" s="103"/>
    </row>
    <row r="134" spans="1:21" ht="21">
      <c r="A134" s="20"/>
      <c r="B134" s="21"/>
      <c r="C134" s="21"/>
      <c r="D134" s="22"/>
      <c r="E134" s="23"/>
      <c r="F134" s="28"/>
      <c r="G134" s="32"/>
      <c r="H134" s="32"/>
      <c r="I134" s="32"/>
      <c r="J134" s="32"/>
      <c r="K134" s="32"/>
      <c r="L134" s="109">
        <v>10</v>
      </c>
      <c r="M134" s="81" t="s">
        <v>180</v>
      </c>
      <c r="N134" s="81">
        <v>1</v>
      </c>
      <c r="O134" s="102" t="s">
        <v>37</v>
      </c>
      <c r="P134" s="30">
        <v>12000</v>
      </c>
      <c r="Q134" s="30">
        <f t="shared" si="4"/>
        <v>12000</v>
      </c>
      <c r="R134" s="30"/>
      <c r="S134" s="30"/>
      <c r="T134" s="103"/>
      <c r="U134" s="103"/>
    </row>
    <row r="135" spans="1:21" ht="21">
      <c r="A135" s="20"/>
      <c r="B135" s="21"/>
      <c r="C135" s="21"/>
      <c r="D135" s="22"/>
      <c r="E135" s="23"/>
      <c r="F135" s="28"/>
      <c r="G135" s="32"/>
      <c r="H135" s="32"/>
      <c r="I135" s="32"/>
      <c r="J135" s="32"/>
      <c r="K135" s="32"/>
      <c r="L135" s="109">
        <v>11</v>
      </c>
      <c r="M135" s="81" t="s">
        <v>580</v>
      </c>
      <c r="N135" s="81">
        <v>40</v>
      </c>
      <c r="O135" s="102" t="s">
        <v>32</v>
      </c>
      <c r="P135" s="30">
        <v>250</v>
      </c>
      <c r="Q135" s="30">
        <f t="shared" si="4"/>
        <v>10000</v>
      </c>
      <c r="R135" s="30"/>
      <c r="S135" s="30"/>
      <c r="T135" s="103"/>
      <c r="U135" s="103"/>
    </row>
    <row r="136" spans="1:21" ht="21">
      <c r="A136" s="20"/>
      <c r="B136" s="21"/>
      <c r="C136" s="21"/>
      <c r="D136" s="22"/>
      <c r="E136" s="23"/>
      <c r="F136" s="28"/>
      <c r="G136" s="32"/>
      <c r="H136" s="32"/>
      <c r="I136" s="32"/>
      <c r="J136" s="32"/>
      <c r="K136" s="32"/>
      <c r="L136" s="109">
        <v>12</v>
      </c>
      <c r="M136" s="81" t="s">
        <v>581</v>
      </c>
      <c r="N136" s="81">
        <v>2</v>
      </c>
      <c r="O136" s="102" t="s">
        <v>74</v>
      </c>
      <c r="P136" s="30">
        <v>6500</v>
      </c>
      <c r="Q136" s="30">
        <f t="shared" si="4"/>
        <v>13000</v>
      </c>
      <c r="R136" s="30"/>
      <c r="S136" s="30"/>
      <c r="T136" s="103"/>
      <c r="U136" s="103"/>
    </row>
    <row r="137" spans="1:21" ht="21">
      <c r="A137" s="20"/>
      <c r="B137" s="21"/>
      <c r="C137" s="21"/>
      <c r="D137" s="22"/>
      <c r="E137" s="23"/>
      <c r="F137" s="28"/>
      <c r="G137" s="32"/>
      <c r="H137" s="32"/>
      <c r="I137" s="32"/>
      <c r="J137" s="32"/>
      <c r="K137" s="32"/>
      <c r="L137" s="109">
        <v>13</v>
      </c>
      <c r="M137" s="81" t="s">
        <v>76</v>
      </c>
      <c r="N137" s="81">
        <v>3</v>
      </c>
      <c r="O137" s="102" t="s">
        <v>32</v>
      </c>
      <c r="P137" s="30">
        <v>24000</v>
      </c>
      <c r="Q137" s="30">
        <f>N137*P137</f>
        <v>72000</v>
      </c>
      <c r="R137" s="30"/>
      <c r="S137" s="30"/>
      <c r="T137" s="103"/>
      <c r="U137" s="103"/>
    </row>
    <row r="138" spans="1:21" ht="21">
      <c r="A138" s="20"/>
      <c r="B138" s="21"/>
      <c r="C138" s="21"/>
      <c r="D138" s="22"/>
      <c r="E138" s="23"/>
      <c r="F138" s="28"/>
      <c r="G138" s="32"/>
      <c r="H138" s="32"/>
      <c r="I138" s="32"/>
      <c r="J138" s="32"/>
      <c r="K138" s="32"/>
      <c r="L138" s="109">
        <v>14</v>
      </c>
      <c r="M138" s="81" t="s">
        <v>582</v>
      </c>
      <c r="N138" s="81">
        <v>4</v>
      </c>
      <c r="O138" s="102" t="s">
        <v>132</v>
      </c>
      <c r="P138" s="30">
        <v>7000</v>
      </c>
      <c r="Q138" s="30">
        <f>N138*P138</f>
        <v>28000</v>
      </c>
      <c r="R138" s="30"/>
      <c r="S138" s="30"/>
      <c r="T138" s="103"/>
      <c r="U138" s="103"/>
    </row>
    <row r="139" spans="1:21" ht="21">
      <c r="A139" s="20"/>
      <c r="B139" s="21"/>
      <c r="C139" s="21"/>
      <c r="D139" s="22"/>
      <c r="E139" s="23"/>
      <c r="F139" s="28"/>
      <c r="G139" s="32"/>
      <c r="H139" s="32"/>
      <c r="I139" s="32"/>
      <c r="J139" s="32"/>
      <c r="K139" s="32"/>
      <c r="L139" s="109">
        <v>15</v>
      </c>
      <c r="M139" s="81" t="s">
        <v>583</v>
      </c>
      <c r="N139" s="81">
        <v>1</v>
      </c>
      <c r="O139" s="102" t="s">
        <v>32</v>
      </c>
      <c r="P139" s="30">
        <v>22000</v>
      </c>
      <c r="Q139" s="30">
        <f>N139*P139</f>
        <v>22000</v>
      </c>
      <c r="R139" s="30"/>
      <c r="S139" s="30"/>
      <c r="T139" s="103"/>
      <c r="U139" s="103"/>
    </row>
    <row r="140" spans="1:21" ht="21">
      <c r="A140" s="20"/>
      <c r="B140" s="21"/>
      <c r="C140" s="21"/>
      <c r="D140" s="22"/>
      <c r="E140" s="23"/>
      <c r="F140" s="28"/>
      <c r="G140" s="32"/>
      <c r="H140" s="32"/>
      <c r="I140" s="32"/>
      <c r="J140" s="32"/>
      <c r="K140" s="32"/>
      <c r="L140" s="109"/>
      <c r="M140" s="201" t="s">
        <v>41</v>
      </c>
      <c r="N140" s="81"/>
      <c r="O140" s="102"/>
      <c r="P140" s="30"/>
      <c r="Q140" s="30"/>
      <c r="R140" s="30"/>
      <c r="S140" s="30"/>
      <c r="T140" s="103"/>
      <c r="U140" s="103"/>
    </row>
    <row r="141" spans="1:21" ht="21">
      <c r="A141" s="20"/>
      <c r="B141" s="21"/>
      <c r="C141" s="21"/>
      <c r="D141" s="22"/>
      <c r="E141" s="23"/>
      <c r="F141" s="28"/>
      <c r="G141" s="32"/>
      <c r="H141" s="32"/>
      <c r="I141" s="32"/>
      <c r="J141" s="32"/>
      <c r="K141" s="32"/>
      <c r="L141" s="109">
        <v>16</v>
      </c>
      <c r="M141" s="81" t="s">
        <v>584</v>
      </c>
      <c r="N141" s="81">
        <v>4</v>
      </c>
      <c r="O141" s="102" t="s">
        <v>37</v>
      </c>
      <c r="P141" s="30">
        <v>23200</v>
      </c>
      <c r="Q141" s="30">
        <f>N141*P141</f>
        <v>92800</v>
      </c>
      <c r="R141" s="30"/>
      <c r="S141" s="30"/>
      <c r="T141" s="103"/>
      <c r="U141" s="103"/>
    </row>
    <row r="142" spans="1:21" ht="21">
      <c r="A142" s="20"/>
      <c r="B142" s="21"/>
      <c r="C142" s="21"/>
      <c r="D142" s="22"/>
      <c r="E142" s="23"/>
      <c r="F142" s="28"/>
      <c r="G142" s="32"/>
      <c r="H142" s="32"/>
      <c r="I142" s="32"/>
      <c r="J142" s="32"/>
      <c r="K142" s="32"/>
      <c r="L142" s="22">
        <v>17</v>
      </c>
      <c r="M142" s="23" t="s">
        <v>585</v>
      </c>
      <c r="N142" s="81">
        <v>1</v>
      </c>
      <c r="O142" s="102" t="s">
        <v>37</v>
      </c>
      <c r="P142" s="30">
        <v>5400</v>
      </c>
      <c r="Q142" s="30">
        <f>N142*P142</f>
        <v>5400</v>
      </c>
      <c r="R142" s="30"/>
      <c r="S142" s="30"/>
      <c r="T142" s="21"/>
      <c r="U142" s="21"/>
    </row>
    <row r="143" spans="1:21" ht="21">
      <c r="A143" s="20"/>
      <c r="B143" s="21"/>
      <c r="C143" s="21"/>
      <c r="D143" s="22"/>
      <c r="E143" s="23"/>
      <c r="F143" s="28"/>
      <c r="G143" s="32"/>
      <c r="H143" s="32"/>
      <c r="I143" s="32"/>
      <c r="J143" s="32"/>
      <c r="K143" s="32"/>
      <c r="L143" s="109">
        <v>18</v>
      </c>
      <c r="M143" s="81" t="s">
        <v>586</v>
      </c>
      <c r="N143" s="81">
        <v>1</v>
      </c>
      <c r="O143" s="102" t="s">
        <v>37</v>
      </c>
      <c r="P143" s="30">
        <v>100000</v>
      </c>
      <c r="Q143" s="30">
        <f>N143*P143</f>
        <v>100000</v>
      </c>
      <c r="R143" s="30"/>
      <c r="S143" s="30"/>
      <c r="T143" s="103"/>
      <c r="U143" s="103"/>
    </row>
    <row r="144" spans="1:21" ht="21">
      <c r="A144" s="20"/>
      <c r="B144" s="21"/>
      <c r="C144" s="21"/>
      <c r="D144" s="22"/>
      <c r="E144" s="23"/>
      <c r="F144" s="28"/>
      <c r="G144" s="32"/>
      <c r="H144" s="32"/>
      <c r="I144" s="32"/>
      <c r="J144" s="32"/>
      <c r="K144" s="32"/>
      <c r="L144" s="22">
        <v>19</v>
      </c>
      <c r="M144" s="23" t="s">
        <v>587</v>
      </c>
      <c r="N144" s="81">
        <v>1</v>
      </c>
      <c r="O144" s="102" t="s">
        <v>37</v>
      </c>
      <c r="P144" s="30">
        <v>18000</v>
      </c>
      <c r="Q144" s="30">
        <f>N144*P144</f>
        <v>18000</v>
      </c>
      <c r="R144" s="30"/>
      <c r="S144" s="30"/>
      <c r="T144" s="21"/>
      <c r="U144" s="21"/>
    </row>
    <row r="145" spans="1:21" ht="21">
      <c r="A145" s="20"/>
      <c r="B145" s="21"/>
      <c r="C145" s="21"/>
      <c r="D145" s="22"/>
      <c r="E145" s="23"/>
      <c r="F145" s="28"/>
      <c r="G145" s="32"/>
      <c r="H145" s="32"/>
      <c r="I145" s="32"/>
      <c r="J145" s="32"/>
      <c r="K145" s="32"/>
      <c r="L145" s="109"/>
      <c r="M145" s="201" t="s">
        <v>61</v>
      </c>
      <c r="N145" s="81"/>
      <c r="O145" s="102"/>
      <c r="P145" s="30"/>
      <c r="Q145" s="30"/>
      <c r="R145" s="30"/>
      <c r="S145" s="30"/>
      <c r="T145" s="103"/>
      <c r="U145" s="103"/>
    </row>
    <row r="146" spans="1:21" ht="21">
      <c r="A146" s="20"/>
      <c r="B146" s="21"/>
      <c r="C146" s="21"/>
      <c r="D146" s="22"/>
      <c r="E146" s="23"/>
      <c r="F146" s="28"/>
      <c r="G146" s="32"/>
      <c r="H146" s="32"/>
      <c r="I146" s="32"/>
      <c r="J146" s="32"/>
      <c r="K146" s="32"/>
      <c r="L146" s="109">
        <v>20</v>
      </c>
      <c r="M146" s="81" t="s">
        <v>335</v>
      </c>
      <c r="N146" s="81">
        <v>1</v>
      </c>
      <c r="O146" s="102" t="s">
        <v>32</v>
      </c>
      <c r="P146" s="30">
        <v>10000</v>
      </c>
      <c r="Q146" s="30">
        <f>N146*P146</f>
        <v>10000</v>
      </c>
      <c r="R146" s="30"/>
      <c r="S146" s="30"/>
      <c r="T146" s="103"/>
      <c r="U146" s="103"/>
    </row>
    <row r="147" spans="1:21" ht="21">
      <c r="A147" s="72"/>
      <c r="B147" s="21"/>
      <c r="C147" s="21"/>
      <c r="D147" s="22"/>
      <c r="E147" s="23"/>
      <c r="F147" s="28"/>
      <c r="G147" s="25"/>
      <c r="H147" s="25"/>
      <c r="I147" s="25"/>
      <c r="J147" s="25"/>
      <c r="K147" s="25"/>
      <c r="L147" s="112">
        <v>21</v>
      </c>
      <c r="M147" s="113" t="s">
        <v>588</v>
      </c>
      <c r="N147" s="113">
        <v>2</v>
      </c>
      <c r="O147" s="114" t="s">
        <v>37</v>
      </c>
      <c r="P147" s="115">
        <v>19500</v>
      </c>
      <c r="Q147" s="115">
        <f>N147*P147</f>
        <v>39000</v>
      </c>
      <c r="R147" s="78"/>
      <c r="S147" s="78"/>
      <c r="T147" s="73"/>
      <c r="U147" s="73"/>
    </row>
    <row r="148" spans="1:21" s="66" customFormat="1" ht="21">
      <c r="A148" s="119"/>
      <c r="B148" s="168"/>
      <c r="C148" s="168"/>
      <c r="D148" s="109"/>
      <c r="E148" s="81"/>
      <c r="F148" s="30"/>
      <c r="G148" s="202"/>
      <c r="H148" s="202"/>
      <c r="I148" s="202"/>
      <c r="J148" s="202"/>
      <c r="K148" s="202"/>
      <c r="L148" s="49"/>
      <c r="M148" s="203" t="s">
        <v>589</v>
      </c>
      <c r="N148" s="122"/>
      <c r="O148" s="127"/>
      <c r="P148" s="47"/>
      <c r="Q148" s="153"/>
      <c r="R148" s="124"/>
      <c r="S148" s="124"/>
      <c r="T148" s="121"/>
      <c r="U148" s="121"/>
    </row>
    <row r="149" spans="1:21" ht="21">
      <c r="A149" s="20"/>
      <c r="B149" s="73" t="s">
        <v>570</v>
      </c>
      <c r="C149" s="73" t="s">
        <v>571</v>
      </c>
      <c r="D149" s="109"/>
      <c r="E149" s="81"/>
      <c r="F149" s="30"/>
      <c r="G149" s="110"/>
      <c r="H149" s="110"/>
      <c r="I149" s="110"/>
      <c r="J149" s="110"/>
      <c r="K149" s="110"/>
      <c r="L149" s="109">
        <v>1</v>
      </c>
      <c r="M149" s="81" t="s">
        <v>590</v>
      </c>
      <c r="N149" s="81">
        <v>3</v>
      </c>
      <c r="O149" s="102" t="s">
        <v>37</v>
      </c>
      <c r="P149" s="30">
        <v>14000</v>
      </c>
      <c r="Q149" s="30">
        <f aca="true" t="shared" si="5" ref="Q149:Q154">N149*P149</f>
        <v>42000</v>
      </c>
      <c r="R149" s="30"/>
      <c r="S149" s="30"/>
      <c r="T149" s="103"/>
      <c r="U149" s="103"/>
    </row>
    <row r="150" spans="1:21" ht="21">
      <c r="A150" s="20"/>
      <c r="B150" s="21" t="s">
        <v>573</v>
      </c>
      <c r="C150" s="21" t="s">
        <v>200</v>
      </c>
      <c r="D150" s="109"/>
      <c r="E150" s="81"/>
      <c r="F150" s="30"/>
      <c r="G150" s="110"/>
      <c r="H150" s="110"/>
      <c r="I150" s="110"/>
      <c r="J150" s="110"/>
      <c r="K150" s="110"/>
      <c r="L150" s="109">
        <v>2</v>
      </c>
      <c r="M150" s="81" t="s">
        <v>591</v>
      </c>
      <c r="N150" s="81">
        <v>3</v>
      </c>
      <c r="O150" s="102" t="s">
        <v>37</v>
      </c>
      <c r="P150" s="30">
        <v>1700</v>
      </c>
      <c r="Q150" s="30">
        <f t="shared" si="5"/>
        <v>5100</v>
      </c>
      <c r="R150" s="30"/>
      <c r="S150" s="30"/>
      <c r="T150" s="103"/>
      <c r="U150" s="103"/>
    </row>
    <row r="151" spans="1:21" ht="21">
      <c r="A151" s="20"/>
      <c r="B151" s="21"/>
      <c r="C151" s="21" t="s">
        <v>529</v>
      </c>
      <c r="D151" s="109"/>
      <c r="E151" s="81"/>
      <c r="F151" s="30"/>
      <c r="G151" s="110"/>
      <c r="H151" s="110"/>
      <c r="I151" s="110"/>
      <c r="J151" s="110"/>
      <c r="K151" s="110"/>
      <c r="L151" s="109">
        <v>3</v>
      </c>
      <c r="M151" s="81" t="s">
        <v>592</v>
      </c>
      <c r="N151" s="81">
        <v>1</v>
      </c>
      <c r="O151" s="102" t="s">
        <v>37</v>
      </c>
      <c r="P151" s="30">
        <v>23000</v>
      </c>
      <c r="Q151" s="30">
        <f t="shared" si="5"/>
        <v>23000</v>
      </c>
      <c r="R151" s="30"/>
      <c r="S151" s="30"/>
      <c r="T151" s="103"/>
      <c r="U151" s="103"/>
    </row>
    <row r="152" spans="1:21" ht="21">
      <c r="A152" s="20"/>
      <c r="B152" s="21"/>
      <c r="C152" s="21"/>
      <c r="D152" s="109"/>
      <c r="E152" s="81"/>
      <c r="F152" s="30"/>
      <c r="G152" s="110"/>
      <c r="H152" s="110"/>
      <c r="I152" s="110"/>
      <c r="J152" s="110"/>
      <c r="K152" s="110"/>
      <c r="L152" s="109">
        <v>4</v>
      </c>
      <c r="M152" s="81" t="s">
        <v>593</v>
      </c>
      <c r="N152" s="81">
        <v>1</v>
      </c>
      <c r="O152" s="102" t="s">
        <v>37</v>
      </c>
      <c r="P152" s="30">
        <v>18000</v>
      </c>
      <c r="Q152" s="30">
        <f t="shared" si="5"/>
        <v>18000</v>
      </c>
      <c r="R152" s="30"/>
      <c r="S152" s="30"/>
      <c r="T152" s="103"/>
      <c r="U152" s="103"/>
    </row>
    <row r="153" spans="1:21" ht="21">
      <c r="A153" s="20"/>
      <c r="B153" s="21"/>
      <c r="C153" s="21"/>
      <c r="D153" s="109"/>
      <c r="E153" s="81"/>
      <c r="F153" s="30"/>
      <c r="G153" s="110"/>
      <c r="H153" s="110"/>
      <c r="I153" s="110"/>
      <c r="J153" s="110"/>
      <c r="K153" s="110"/>
      <c r="L153" s="109">
        <v>5</v>
      </c>
      <c r="M153" s="81" t="s">
        <v>329</v>
      </c>
      <c r="N153" s="81">
        <v>1</v>
      </c>
      <c r="O153" s="102" t="s">
        <v>37</v>
      </c>
      <c r="P153" s="30">
        <v>19000</v>
      </c>
      <c r="Q153" s="30">
        <f t="shared" si="5"/>
        <v>19000</v>
      </c>
      <c r="R153" s="30"/>
      <c r="S153" s="30"/>
      <c r="T153" s="103"/>
      <c r="U153" s="103"/>
    </row>
    <row r="154" spans="1:21" ht="21">
      <c r="A154" s="20"/>
      <c r="B154" s="21"/>
      <c r="C154" s="21" t="s">
        <v>594</v>
      </c>
      <c r="D154" s="109"/>
      <c r="E154" s="81"/>
      <c r="F154" s="30"/>
      <c r="G154" s="110"/>
      <c r="H154" s="110"/>
      <c r="I154" s="110"/>
      <c r="J154" s="110"/>
      <c r="K154" s="110"/>
      <c r="L154" s="109">
        <v>6</v>
      </c>
      <c r="M154" s="81" t="s">
        <v>595</v>
      </c>
      <c r="N154" s="81">
        <v>1</v>
      </c>
      <c r="O154" s="102" t="s">
        <v>37</v>
      </c>
      <c r="P154" s="30">
        <v>3200</v>
      </c>
      <c r="Q154" s="30">
        <f t="shared" si="5"/>
        <v>3200</v>
      </c>
      <c r="R154" s="30"/>
      <c r="S154" s="30"/>
      <c r="T154" s="103"/>
      <c r="U154" s="103"/>
    </row>
    <row r="155" spans="1:21" ht="21">
      <c r="A155" s="20"/>
      <c r="B155" s="21"/>
      <c r="C155" s="21"/>
      <c r="D155" s="109"/>
      <c r="E155" s="81"/>
      <c r="F155" s="30"/>
      <c r="G155" s="110"/>
      <c r="H155" s="110"/>
      <c r="I155" s="110"/>
      <c r="J155" s="110"/>
      <c r="K155" s="110"/>
      <c r="L155" s="109"/>
      <c r="M155" s="201" t="s">
        <v>58</v>
      </c>
      <c r="N155" s="81"/>
      <c r="O155" s="102"/>
      <c r="P155" s="30"/>
      <c r="Q155" s="30"/>
      <c r="R155" s="30"/>
      <c r="S155" s="30"/>
      <c r="T155" s="103"/>
      <c r="U155" s="103"/>
    </row>
    <row r="156" spans="1:21" s="142" customFormat="1" ht="21">
      <c r="A156" s="188"/>
      <c r="B156" s="103"/>
      <c r="C156" s="103"/>
      <c r="D156" s="109"/>
      <c r="E156" s="81"/>
      <c r="F156" s="30"/>
      <c r="G156" s="110"/>
      <c r="H156" s="110"/>
      <c r="I156" s="110"/>
      <c r="J156" s="110"/>
      <c r="K156" s="110"/>
      <c r="L156" s="109">
        <v>7</v>
      </c>
      <c r="M156" s="81" t="s">
        <v>596</v>
      </c>
      <c r="N156" s="81">
        <v>1</v>
      </c>
      <c r="O156" s="102" t="s">
        <v>44</v>
      </c>
      <c r="P156" s="30">
        <v>10000</v>
      </c>
      <c r="Q156" s="30">
        <f>N156*P156</f>
        <v>10000</v>
      </c>
      <c r="R156" s="30"/>
      <c r="S156" s="30"/>
      <c r="T156" s="103"/>
      <c r="U156" s="103"/>
    </row>
    <row r="157" spans="1:21" ht="21">
      <c r="A157" s="20"/>
      <c r="B157" s="21"/>
      <c r="C157" s="21"/>
      <c r="D157" s="109"/>
      <c r="E157" s="81"/>
      <c r="F157" s="30"/>
      <c r="G157" s="110"/>
      <c r="H157" s="110"/>
      <c r="I157" s="110"/>
      <c r="J157" s="110"/>
      <c r="K157" s="110"/>
      <c r="L157" s="109">
        <v>8</v>
      </c>
      <c r="M157" s="81" t="s">
        <v>597</v>
      </c>
      <c r="N157" s="81">
        <v>1</v>
      </c>
      <c r="O157" s="102" t="s">
        <v>37</v>
      </c>
      <c r="P157" s="30">
        <v>5500</v>
      </c>
      <c r="Q157" s="30">
        <f>N157*P157</f>
        <v>5500</v>
      </c>
      <c r="R157" s="30"/>
      <c r="S157" s="30"/>
      <c r="T157" s="103"/>
      <c r="U157" s="103"/>
    </row>
    <row r="158" spans="1:21" ht="21">
      <c r="A158" s="20"/>
      <c r="B158" s="21"/>
      <c r="C158" s="21"/>
      <c r="D158" s="109"/>
      <c r="E158" s="81"/>
      <c r="F158" s="30"/>
      <c r="G158" s="110"/>
      <c r="H158" s="110"/>
      <c r="I158" s="110"/>
      <c r="J158" s="110"/>
      <c r="K158" s="110"/>
      <c r="L158" s="109"/>
      <c r="M158" s="201" t="s">
        <v>41</v>
      </c>
      <c r="N158" s="81"/>
      <c r="O158" s="102"/>
      <c r="P158" s="30"/>
      <c r="Q158" s="30"/>
      <c r="R158" s="30"/>
      <c r="S158" s="30"/>
      <c r="T158" s="103"/>
      <c r="U158" s="103"/>
    </row>
    <row r="159" spans="1:21" ht="21">
      <c r="A159" s="20"/>
      <c r="B159" s="21"/>
      <c r="C159" s="21"/>
      <c r="D159" s="109"/>
      <c r="E159" s="81"/>
      <c r="F159" s="30"/>
      <c r="G159" s="110"/>
      <c r="H159" s="110"/>
      <c r="I159" s="110"/>
      <c r="J159" s="110"/>
      <c r="K159" s="110"/>
      <c r="L159" s="109">
        <v>9</v>
      </c>
      <c r="M159" s="81" t="s">
        <v>598</v>
      </c>
      <c r="N159" s="81">
        <v>1</v>
      </c>
      <c r="O159" s="102" t="s">
        <v>32</v>
      </c>
      <c r="P159" s="30">
        <v>10000</v>
      </c>
      <c r="Q159" s="30">
        <f>N159*P159</f>
        <v>10000</v>
      </c>
      <c r="R159" s="30"/>
      <c r="S159" s="30"/>
      <c r="T159" s="103"/>
      <c r="U159" s="103"/>
    </row>
    <row r="160" spans="1:21" ht="21">
      <c r="A160" s="20"/>
      <c r="B160" s="21"/>
      <c r="C160" s="21"/>
      <c r="D160" s="109"/>
      <c r="E160" s="81"/>
      <c r="F160" s="30"/>
      <c r="G160" s="110"/>
      <c r="H160" s="110"/>
      <c r="I160" s="110"/>
      <c r="J160" s="110"/>
      <c r="K160" s="110"/>
      <c r="L160" s="109">
        <v>10</v>
      </c>
      <c r="M160" s="81" t="s">
        <v>599</v>
      </c>
      <c r="N160" s="81">
        <v>2</v>
      </c>
      <c r="O160" s="102" t="s">
        <v>32</v>
      </c>
      <c r="P160" s="30">
        <v>7500</v>
      </c>
      <c r="Q160" s="30">
        <f>N160*P160</f>
        <v>15000</v>
      </c>
      <c r="R160" s="30"/>
      <c r="S160" s="30"/>
      <c r="T160" s="103"/>
      <c r="U160" s="103"/>
    </row>
    <row r="161" spans="1:21" ht="21">
      <c r="A161" s="20"/>
      <c r="B161" s="21"/>
      <c r="C161" s="21"/>
      <c r="D161" s="109"/>
      <c r="E161" s="81"/>
      <c r="F161" s="30"/>
      <c r="G161" s="110"/>
      <c r="H161" s="110"/>
      <c r="I161" s="110"/>
      <c r="J161" s="110"/>
      <c r="K161" s="110"/>
      <c r="L161" s="109">
        <v>11</v>
      </c>
      <c r="M161" s="81" t="s">
        <v>600</v>
      </c>
      <c r="N161" s="81">
        <v>4</v>
      </c>
      <c r="O161" s="102" t="s">
        <v>32</v>
      </c>
      <c r="P161" s="30">
        <v>9000</v>
      </c>
      <c r="Q161" s="30">
        <f>N161*P161</f>
        <v>36000</v>
      </c>
      <c r="R161" s="30"/>
      <c r="S161" s="30"/>
      <c r="T161" s="103"/>
      <c r="U161" s="103"/>
    </row>
    <row r="162" spans="1:21" ht="21">
      <c r="A162" s="20"/>
      <c r="B162" s="21"/>
      <c r="C162" s="21"/>
      <c r="D162" s="109"/>
      <c r="E162" s="81"/>
      <c r="F162" s="30"/>
      <c r="G162" s="110"/>
      <c r="H162" s="110"/>
      <c r="I162" s="110"/>
      <c r="J162" s="110"/>
      <c r="K162" s="110"/>
      <c r="L162" s="109">
        <v>12</v>
      </c>
      <c r="M162" s="81" t="s">
        <v>601</v>
      </c>
      <c r="N162" s="81">
        <v>2</v>
      </c>
      <c r="O162" s="102" t="s">
        <v>32</v>
      </c>
      <c r="P162" s="30">
        <v>2000</v>
      </c>
      <c r="Q162" s="30">
        <f>N162*P162</f>
        <v>4000</v>
      </c>
      <c r="R162" s="30"/>
      <c r="S162" s="30"/>
      <c r="T162" s="103"/>
      <c r="U162" s="103"/>
    </row>
    <row r="163" spans="1:21" ht="21">
      <c r="A163" s="20"/>
      <c r="B163" s="21"/>
      <c r="C163" s="21"/>
      <c r="D163" s="109"/>
      <c r="E163" s="81"/>
      <c r="F163" s="30"/>
      <c r="G163" s="110"/>
      <c r="H163" s="110"/>
      <c r="I163" s="110"/>
      <c r="J163" s="110"/>
      <c r="K163" s="110"/>
      <c r="L163" s="109"/>
      <c r="M163" s="201" t="s">
        <v>61</v>
      </c>
      <c r="N163" s="81"/>
      <c r="O163" s="102"/>
      <c r="P163" s="30"/>
      <c r="Q163" s="30"/>
      <c r="R163" s="30"/>
      <c r="S163" s="30"/>
      <c r="T163" s="103"/>
      <c r="U163" s="103"/>
    </row>
    <row r="164" spans="1:21" ht="21">
      <c r="A164" s="20"/>
      <c r="B164" s="21"/>
      <c r="C164" s="21"/>
      <c r="D164" s="109"/>
      <c r="E164" s="81"/>
      <c r="F164" s="30"/>
      <c r="G164" s="110"/>
      <c r="H164" s="110"/>
      <c r="I164" s="110"/>
      <c r="J164" s="110"/>
      <c r="K164" s="110"/>
      <c r="L164" s="109">
        <v>13</v>
      </c>
      <c r="M164" s="81" t="s">
        <v>602</v>
      </c>
      <c r="N164" s="81">
        <v>1</v>
      </c>
      <c r="O164" s="102" t="s">
        <v>37</v>
      </c>
      <c r="P164" s="30">
        <v>15000</v>
      </c>
      <c r="Q164" s="30">
        <f>N164*P164</f>
        <v>15000</v>
      </c>
      <c r="R164" s="30"/>
      <c r="S164" s="30"/>
      <c r="T164" s="103"/>
      <c r="U164" s="103"/>
    </row>
    <row r="165" spans="1:21" ht="21">
      <c r="A165" s="20"/>
      <c r="B165" s="21"/>
      <c r="C165" s="21"/>
      <c r="D165" s="22"/>
      <c r="E165" s="23"/>
      <c r="F165" s="28"/>
      <c r="G165" s="32"/>
      <c r="H165" s="32"/>
      <c r="I165" s="32"/>
      <c r="J165" s="32"/>
      <c r="K165" s="32"/>
      <c r="L165" s="109">
        <v>14</v>
      </c>
      <c r="M165" s="81" t="s">
        <v>603</v>
      </c>
      <c r="N165" s="81">
        <v>1</v>
      </c>
      <c r="O165" s="102" t="s">
        <v>37</v>
      </c>
      <c r="P165" s="30">
        <v>15000</v>
      </c>
      <c r="Q165" s="30">
        <f>N165*P165</f>
        <v>15000</v>
      </c>
      <c r="R165" s="30"/>
      <c r="S165" s="30"/>
      <c r="T165" s="103"/>
      <c r="U165" s="103"/>
    </row>
    <row r="166" spans="1:21" ht="21">
      <c r="A166" s="20"/>
      <c r="B166" s="21"/>
      <c r="C166" s="21"/>
      <c r="D166" s="22"/>
      <c r="E166" s="23"/>
      <c r="F166" s="28"/>
      <c r="G166" s="32"/>
      <c r="H166" s="32"/>
      <c r="I166" s="32"/>
      <c r="J166" s="32"/>
      <c r="K166" s="32"/>
      <c r="L166" s="109"/>
      <c r="M166" s="201" t="s">
        <v>24</v>
      </c>
      <c r="N166" s="81"/>
      <c r="O166" s="102"/>
      <c r="P166" s="30"/>
      <c r="Q166" s="30"/>
      <c r="R166" s="30"/>
      <c r="S166" s="30"/>
      <c r="T166" s="103"/>
      <c r="U166" s="103"/>
    </row>
    <row r="167" spans="1:21" ht="21">
      <c r="A167" s="20"/>
      <c r="B167" s="21"/>
      <c r="C167" s="21"/>
      <c r="D167" s="22"/>
      <c r="E167" s="23"/>
      <c r="F167" s="28"/>
      <c r="G167" s="32"/>
      <c r="H167" s="32"/>
      <c r="I167" s="32"/>
      <c r="J167" s="32"/>
      <c r="K167" s="32"/>
      <c r="L167" s="109">
        <v>15</v>
      </c>
      <c r="M167" s="81" t="s">
        <v>604</v>
      </c>
      <c r="N167" s="81">
        <v>2</v>
      </c>
      <c r="O167" s="102" t="s">
        <v>37</v>
      </c>
      <c r="P167" s="30">
        <v>70000</v>
      </c>
      <c r="Q167" s="30">
        <f>N167*P167</f>
        <v>140000</v>
      </c>
      <c r="R167" s="30"/>
      <c r="S167" s="30"/>
      <c r="T167" s="103"/>
      <c r="U167" s="103"/>
    </row>
    <row r="168" spans="1:21" ht="21">
      <c r="A168" s="20"/>
      <c r="B168" s="21"/>
      <c r="C168" s="21"/>
      <c r="D168" s="22"/>
      <c r="E168" s="23"/>
      <c r="F168" s="28"/>
      <c r="G168" s="32"/>
      <c r="H168" s="32"/>
      <c r="I168" s="32"/>
      <c r="J168" s="32"/>
      <c r="K168" s="32"/>
      <c r="L168" s="109">
        <v>16</v>
      </c>
      <c r="M168" s="81" t="s">
        <v>605</v>
      </c>
      <c r="N168" s="81">
        <v>1</v>
      </c>
      <c r="O168" s="102" t="s">
        <v>37</v>
      </c>
      <c r="P168" s="30">
        <v>95000</v>
      </c>
      <c r="Q168" s="30">
        <f>N168*P168</f>
        <v>95000</v>
      </c>
      <c r="R168" s="30"/>
      <c r="S168" s="30"/>
      <c r="T168" s="103"/>
      <c r="U168" s="103"/>
    </row>
    <row r="169" spans="1:21" ht="21">
      <c r="A169" s="20"/>
      <c r="B169" s="21"/>
      <c r="C169" s="21"/>
      <c r="D169" s="22"/>
      <c r="E169" s="23"/>
      <c r="F169" s="28"/>
      <c r="G169" s="32"/>
      <c r="H169" s="32"/>
      <c r="I169" s="32"/>
      <c r="J169" s="32"/>
      <c r="K169" s="32"/>
      <c r="L169" s="169"/>
      <c r="M169" s="82" t="s">
        <v>66</v>
      </c>
      <c r="N169" s="122"/>
      <c r="O169" s="127"/>
      <c r="P169" s="47"/>
      <c r="Q169" s="182">
        <f>SUM(Q125:Q168)</f>
        <v>1609800</v>
      </c>
      <c r="R169" s="43"/>
      <c r="S169" s="43"/>
      <c r="T169" s="21"/>
      <c r="U169" s="21"/>
    </row>
    <row r="170" spans="1:21" s="66" customFormat="1" ht="21">
      <c r="A170" s="53"/>
      <c r="B170" s="54"/>
      <c r="C170" s="54"/>
      <c r="D170" s="55"/>
      <c r="E170" s="56"/>
      <c r="F170" s="31"/>
      <c r="G170" s="57"/>
      <c r="H170" s="57"/>
      <c r="I170" s="57"/>
      <c r="J170" s="57"/>
      <c r="K170" s="57"/>
      <c r="L170" s="58"/>
      <c r="M170" s="125" t="s">
        <v>67</v>
      </c>
      <c r="N170" s="176"/>
      <c r="O170" s="177"/>
      <c r="P170" s="178"/>
      <c r="Q170" s="15">
        <f>Q169+F124</f>
        <v>4123800</v>
      </c>
      <c r="R170" s="85"/>
      <c r="S170" s="85"/>
      <c r="T170" s="54"/>
      <c r="U170" s="54"/>
    </row>
    <row r="171" spans="1:21" ht="51" customHeight="1">
      <c r="A171" s="60"/>
      <c r="B171" s="61"/>
      <c r="C171" s="61"/>
      <c r="D171" s="61"/>
      <c r="E171" s="61"/>
      <c r="F171" s="62"/>
      <c r="G171" s="62"/>
      <c r="H171" s="62"/>
      <c r="I171" s="62"/>
      <c r="J171" s="62"/>
      <c r="K171" s="62"/>
      <c r="L171" s="61"/>
      <c r="M171" s="63"/>
      <c r="N171" s="61"/>
      <c r="O171" s="63"/>
      <c r="P171" s="62"/>
      <c r="Q171" s="62"/>
      <c r="R171" s="64"/>
      <c r="S171" s="64"/>
      <c r="T171" s="61"/>
      <c r="U171" s="61"/>
    </row>
    <row r="172" spans="1:21" ht="53.25" customHeight="1">
      <c r="A172" s="65"/>
      <c r="B172" s="66"/>
      <c r="C172" s="66"/>
      <c r="D172" s="66"/>
      <c r="E172" s="66"/>
      <c r="F172" s="67"/>
      <c r="G172" s="67"/>
      <c r="H172" s="67"/>
      <c r="I172" s="67"/>
      <c r="J172" s="67"/>
      <c r="K172" s="67"/>
      <c r="L172" s="66"/>
      <c r="M172" s="68" t="s">
        <v>68</v>
      </c>
      <c r="N172" s="66"/>
      <c r="O172" s="69"/>
      <c r="P172" s="67"/>
      <c r="Q172" s="67"/>
      <c r="R172" s="70"/>
      <c r="S172" s="70"/>
      <c r="T172" s="66"/>
      <c r="U172" s="66"/>
    </row>
    <row r="173" spans="1:21" ht="53.25" customHeight="1">
      <c r="A173" s="65"/>
      <c r="B173" s="66"/>
      <c r="C173" s="66"/>
      <c r="D173" s="66"/>
      <c r="E173" s="66"/>
      <c r="F173" s="67"/>
      <c r="G173" s="67"/>
      <c r="H173" s="67"/>
      <c r="I173" s="67"/>
      <c r="J173" s="67"/>
      <c r="K173" s="67"/>
      <c r="L173" s="66"/>
      <c r="M173" s="68" t="s">
        <v>69</v>
      </c>
      <c r="N173" s="66"/>
      <c r="O173" s="69"/>
      <c r="P173" s="67"/>
      <c r="Q173" s="67"/>
      <c r="R173" s="70"/>
      <c r="S173" s="70"/>
      <c r="T173" s="66"/>
      <c r="U173" s="66"/>
    </row>
    <row r="174" spans="1:21" ht="53.25" customHeight="1">
      <c r="A174" s="65"/>
      <c r="B174" s="71"/>
      <c r="C174" s="66"/>
      <c r="D174" s="66"/>
      <c r="E174" s="66"/>
      <c r="F174" s="67"/>
      <c r="G174" s="67"/>
      <c r="H174" s="67"/>
      <c r="I174" s="67"/>
      <c r="J174" s="67"/>
      <c r="K174" s="67"/>
      <c r="L174" s="66"/>
      <c r="M174" s="68" t="s">
        <v>70</v>
      </c>
      <c r="N174" s="66"/>
      <c r="O174" s="69"/>
      <c r="P174" s="67"/>
      <c r="Q174" s="67"/>
      <c r="R174" s="70"/>
      <c r="S174" s="70"/>
      <c r="T174" s="66"/>
      <c r="U174" s="66"/>
    </row>
    <row r="175" spans="1:21" ht="21">
      <c r="A175" s="65"/>
      <c r="B175" s="71"/>
      <c r="C175" s="66"/>
      <c r="D175" s="66"/>
      <c r="E175" s="66"/>
      <c r="F175" s="67"/>
      <c r="G175" s="67"/>
      <c r="H175" s="67"/>
      <c r="I175" s="67"/>
      <c r="J175" s="67"/>
      <c r="K175" s="67"/>
      <c r="L175" s="66"/>
      <c r="M175" s="69"/>
      <c r="N175" s="156"/>
      <c r="O175" s="185"/>
      <c r="P175" s="105"/>
      <c r="Q175" s="67"/>
      <c r="R175" s="70"/>
      <c r="S175" s="70"/>
      <c r="T175" s="66"/>
      <c r="U175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2"/>
  <rowBreaks count="4" manualBreakCount="4">
    <brk id="38" max="19" man="1"/>
    <brk id="85" max="19" man="1"/>
    <brk id="123" max="19" man="1"/>
    <brk id="147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00390625" style="194" customWidth="1"/>
    <col min="20" max="21" width="15.0039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1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606</v>
      </c>
      <c r="B8" s="86" t="s">
        <v>607</v>
      </c>
      <c r="C8" s="86" t="s">
        <v>608</v>
      </c>
      <c r="D8" s="87">
        <v>1</v>
      </c>
      <c r="E8" s="92" t="s">
        <v>609</v>
      </c>
      <c r="F8" s="24">
        <f>167000+344000</f>
        <v>511000</v>
      </c>
      <c r="G8" s="144"/>
      <c r="H8" s="144"/>
      <c r="I8" s="144"/>
      <c r="J8" s="144"/>
      <c r="K8" s="144"/>
      <c r="L8" s="87"/>
      <c r="M8" s="204"/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/>
      <c r="C9" s="21" t="s">
        <v>200</v>
      </c>
      <c r="D9" s="22">
        <v>2</v>
      </c>
      <c r="E9" s="23" t="s">
        <v>610</v>
      </c>
      <c r="F9" s="31">
        <v>389000</v>
      </c>
      <c r="G9" s="32"/>
      <c r="H9" s="32"/>
      <c r="I9" s="32"/>
      <c r="J9" s="32"/>
      <c r="K9" s="28"/>
      <c r="L9" s="22"/>
      <c r="M9" s="116"/>
      <c r="N9" s="23"/>
      <c r="O9" s="27"/>
      <c r="P9" s="28"/>
      <c r="Q9" s="28"/>
      <c r="R9" s="30"/>
      <c r="S9" s="30"/>
      <c r="T9" s="21"/>
      <c r="U9" s="21"/>
    </row>
    <row r="10" spans="1:21" ht="21">
      <c r="A10" s="20"/>
      <c r="B10" s="21"/>
      <c r="C10" s="21" t="s">
        <v>611</v>
      </c>
      <c r="D10" s="22"/>
      <c r="E10" s="23"/>
      <c r="F10" s="36">
        <f>SUM(F8:F9)</f>
        <v>900000</v>
      </c>
      <c r="G10" s="32"/>
      <c r="H10" s="32"/>
      <c r="I10" s="32"/>
      <c r="J10" s="32"/>
      <c r="K10" s="28"/>
      <c r="L10" s="22"/>
      <c r="M10" s="23"/>
      <c r="N10" s="23"/>
      <c r="O10" s="27"/>
      <c r="P10" s="28"/>
      <c r="Q10" s="28"/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169"/>
      <c r="M11" s="82" t="s">
        <v>66</v>
      </c>
      <c r="N11" s="122"/>
      <c r="O11" s="127"/>
      <c r="P11" s="47"/>
      <c r="Q11" s="47"/>
      <c r="R11" s="30"/>
      <c r="S11" s="30"/>
      <c r="T11" s="21"/>
      <c r="U11" s="21"/>
    </row>
    <row r="12" spans="1:21" ht="21">
      <c r="A12" s="53"/>
      <c r="B12" s="83"/>
      <c r="C12" s="54"/>
      <c r="D12" s="55"/>
      <c r="E12" s="56"/>
      <c r="F12" s="31"/>
      <c r="G12" s="57"/>
      <c r="H12" s="57"/>
      <c r="I12" s="57"/>
      <c r="J12" s="57"/>
      <c r="K12" s="57"/>
      <c r="L12" s="58"/>
      <c r="M12" s="125" t="s">
        <v>67</v>
      </c>
      <c r="N12" s="176"/>
      <c r="O12" s="177"/>
      <c r="P12" s="178"/>
      <c r="Q12" s="15">
        <f>F10</f>
        <v>900000</v>
      </c>
      <c r="R12" s="85"/>
      <c r="S12" s="124"/>
      <c r="T12" s="121"/>
      <c r="U12" s="121"/>
    </row>
    <row r="13" spans="1:21" ht="51" customHeight="1">
      <c r="A13" s="60"/>
      <c r="B13" s="61"/>
      <c r="C13" s="61"/>
      <c r="D13" s="61"/>
      <c r="E13" s="61"/>
      <c r="F13" s="62"/>
      <c r="G13" s="62"/>
      <c r="H13" s="62"/>
      <c r="I13" s="62"/>
      <c r="J13" s="62"/>
      <c r="K13" s="62"/>
      <c r="L13" s="61"/>
      <c r="M13" s="63"/>
      <c r="N13" s="61"/>
      <c r="O13" s="63"/>
      <c r="P13" s="62"/>
      <c r="Q13" s="62"/>
      <c r="R13" s="64"/>
      <c r="S13" s="64"/>
      <c r="T13" s="61"/>
      <c r="U13" s="61"/>
    </row>
    <row r="14" spans="1:21" ht="53.25" customHeight="1">
      <c r="A14" s="65"/>
      <c r="B14" s="66"/>
      <c r="C14" s="66"/>
      <c r="D14" s="66"/>
      <c r="E14" s="66"/>
      <c r="F14" s="67"/>
      <c r="G14" s="67"/>
      <c r="H14" s="67"/>
      <c r="I14" s="67"/>
      <c r="J14" s="67"/>
      <c r="K14" s="67"/>
      <c r="L14" s="66"/>
      <c r="M14" s="68" t="s">
        <v>68</v>
      </c>
      <c r="N14" s="66"/>
      <c r="O14" s="69"/>
      <c r="P14" s="67"/>
      <c r="Q14" s="67"/>
      <c r="R14" s="70"/>
      <c r="S14" s="70"/>
      <c r="T14" s="66"/>
      <c r="U14" s="66"/>
    </row>
    <row r="15" spans="1:21" ht="53.25" customHeight="1">
      <c r="A15" s="65"/>
      <c r="B15" s="66"/>
      <c r="C15" s="66"/>
      <c r="D15" s="66"/>
      <c r="E15" s="66"/>
      <c r="F15" s="67"/>
      <c r="G15" s="67"/>
      <c r="H15" s="67"/>
      <c r="I15" s="67"/>
      <c r="J15" s="67"/>
      <c r="K15" s="67"/>
      <c r="L15" s="66"/>
      <c r="M15" s="68" t="s">
        <v>69</v>
      </c>
      <c r="N15" s="66"/>
      <c r="O15" s="69"/>
      <c r="P15" s="67"/>
      <c r="Q15" s="67"/>
      <c r="R15" s="70"/>
      <c r="S15" s="70"/>
      <c r="T15" s="66"/>
      <c r="U15" s="66"/>
    </row>
    <row r="16" spans="1:21" ht="53.25" customHeight="1">
      <c r="A16" s="65"/>
      <c r="B16" s="71"/>
      <c r="C16" s="66"/>
      <c r="D16" s="66"/>
      <c r="E16" s="66"/>
      <c r="F16" s="67"/>
      <c r="G16" s="67"/>
      <c r="H16" s="67"/>
      <c r="I16" s="67"/>
      <c r="J16" s="67"/>
      <c r="K16" s="67"/>
      <c r="L16" s="66"/>
      <c r="M16" s="68" t="s">
        <v>70</v>
      </c>
      <c r="N16" s="66"/>
      <c r="O16" s="69"/>
      <c r="P16" s="67"/>
      <c r="Q16" s="67"/>
      <c r="R16" s="70"/>
      <c r="S16" s="70"/>
      <c r="T16" s="66"/>
      <c r="U16" s="66"/>
    </row>
    <row r="17" spans="1:21" ht="21">
      <c r="A17" s="65"/>
      <c r="B17" s="71"/>
      <c r="C17" s="66"/>
      <c r="D17" s="66"/>
      <c r="E17" s="66"/>
      <c r="F17" s="67"/>
      <c r="G17" s="67"/>
      <c r="H17" s="67"/>
      <c r="I17" s="67"/>
      <c r="J17" s="67"/>
      <c r="K17" s="67"/>
      <c r="L17" s="66"/>
      <c r="M17" s="69"/>
      <c r="N17" s="156"/>
      <c r="O17" s="185"/>
      <c r="P17" s="105"/>
      <c r="Q17" s="67"/>
      <c r="R17" s="70"/>
      <c r="S17" s="70"/>
      <c r="T17" s="66"/>
      <c r="U17" s="66"/>
    </row>
    <row r="18" spans="1:21" ht="21">
      <c r="A18" s="72" t="s">
        <v>606</v>
      </c>
      <c r="B18" s="86" t="s">
        <v>612</v>
      </c>
      <c r="C18" s="86" t="s">
        <v>613</v>
      </c>
      <c r="D18" s="87">
        <v>1</v>
      </c>
      <c r="E18" s="92" t="s">
        <v>614</v>
      </c>
      <c r="F18" s="24">
        <v>2016000</v>
      </c>
      <c r="G18" s="144"/>
      <c r="H18" s="144"/>
      <c r="I18" s="144"/>
      <c r="J18" s="144"/>
      <c r="K18" s="144"/>
      <c r="L18" s="87"/>
      <c r="M18" s="91" t="s">
        <v>24</v>
      </c>
      <c r="N18" s="92"/>
      <c r="O18" s="93"/>
      <c r="P18" s="24"/>
      <c r="Q18" s="24"/>
      <c r="R18" s="94"/>
      <c r="S18" s="94"/>
      <c r="T18" s="86"/>
      <c r="U18" s="86"/>
    </row>
    <row r="19" spans="1:21" ht="21">
      <c r="A19" s="20"/>
      <c r="B19" s="21" t="s">
        <v>615</v>
      </c>
      <c r="C19" s="21" t="s">
        <v>616</v>
      </c>
      <c r="D19" s="22">
        <v>2</v>
      </c>
      <c r="E19" s="23" t="s">
        <v>308</v>
      </c>
      <c r="F19" s="28">
        <v>265000</v>
      </c>
      <c r="G19" s="32"/>
      <c r="H19" s="32"/>
      <c r="I19" s="32"/>
      <c r="J19" s="32"/>
      <c r="K19" s="32"/>
      <c r="L19" s="22">
        <v>1</v>
      </c>
      <c r="M19" s="23" t="s">
        <v>617</v>
      </c>
      <c r="N19" s="23">
        <v>1</v>
      </c>
      <c r="O19" s="27" t="s">
        <v>32</v>
      </c>
      <c r="P19" s="28">
        <v>200000</v>
      </c>
      <c r="Q19" s="28">
        <f aca="true" t="shared" si="0" ref="Q19:Q24">N19*P19</f>
        <v>200000</v>
      </c>
      <c r="R19" s="30"/>
      <c r="S19" s="30"/>
      <c r="T19" s="21"/>
      <c r="U19" s="21"/>
    </row>
    <row r="20" spans="1:21" ht="21">
      <c r="A20" s="20"/>
      <c r="B20" s="21"/>
      <c r="C20" s="21" t="s">
        <v>611</v>
      </c>
      <c r="D20" s="22">
        <v>3</v>
      </c>
      <c r="E20" s="23" t="s">
        <v>618</v>
      </c>
      <c r="F20" s="28">
        <v>291000</v>
      </c>
      <c r="G20" s="32"/>
      <c r="H20" s="32"/>
      <c r="I20" s="32"/>
      <c r="J20" s="32"/>
      <c r="K20" s="32"/>
      <c r="L20" s="22">
        <v>2</v>
      </c>
      <c r="M20" s="23" t="s">
        <v>619</v>
      </c>
      <c r="N20" s="23">
        <v>1</v>
      </c>
      <c r="O20" s="27" t="s">
        <v>32</v>
      </c>
      <c r="P20" s="28">
        <v>42000</v>
      </c>
      <c r="Q20" s="28">
        <f t="shared" si="0"/>
        <v>42000</v>
      </c>
      <c r="R20" s="30"/>
      <c r="S20" s="30"/>
      <c r="T20" s="21"/>
      <c r="U20" s="21"/>
    </row>
    <row r="21" spans="1:21" ht="21">
      <c r="A21" s="20"/>
      <c r="B21" s="21"/>
      <c r="C21" s="21"/>
      <c r="D21" s="22">
        <v>4</v>
      </c>
      <c r="E21" s="23" t="s">
        <v>312</v>
      </c>
      <c r="F21" s="31">
        <v>822000</v>
      </c>
      <c r="G21" s="123"/>
      <c r="H21" s="123"/>
      <c r="I21" s="123"/>
      <c r="J21" s="123"/>
      <c r="K21" s="123"/>
      <c r="L21" s="22">
        <v>3</v>
      </c>
      <c r="M21" s="23" t="s">
        <v>620</v>
      </c>
      <c r="N21" s="23">
        <v>1</v>
      </c>
      <c r="O21" s="27" t="s">
        <v>44</v>
      </c>
      <c r="P21" s="28">
        <v>14500</v>
      </c>
      <c r="Q21" s="28">
        <f t="shared" si="0"/>
        <v>14500</v>
      </c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7" t="s">
        <v>30</v>
      </c>
      <c r="F22" s="205">
        <f>SUM(F18:F21)</f>
        <v>3394000</v>
      </c>
      <c r="G22" s="206"/>
      <c r="H22" s="206"/>
      <c r="I22" s="206"/>
      <c r="J22" s="206"/>
      <c r="K22" s="206"/>
      <c r="L22" s="22">
        <v>4</v>
      </c>
      <c r="M22" s="23" t="s">
        <v>621</v>
      </c>
      <c r="N22" s="23">
        <v>1</v>
      </c>
      <c r="O22" s="27" t="s">
        <v>44</v>
      </c>
      <c r="P22" s="28">
        <v>14500</v>
      </c>
      <c r="Q22" s="28">
        <f t="shared" si="0"/>
        <v>14500</v>
      </c>
      <c r="R22" s="30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5</v>
      </c>
      <c r="M23" s="23" t="s">
        <v>622</v>
      </c>
      <c r="N23" s="23">
        <v>1</v>
      </c>
      <c r="O23" s="27" t="s">
        <v>47</v>
      </c>
      <c r="P23" s="28">
        <v>80000</v>
      </c>
      <c r="Q23" s="28">
        <f t="shared" si="0"/>
        <v>80000</v>
      </c>
      <c r="R23" s="30"/>
      <c r="S23" s="30"/>
      <c r="T23" s="21"/>
      <c r="U23" s="21"/>
    </row>
    <row r="24" spans="1:21" s="66" customFormat="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6</v>
      </c>
      <c r="M24" s="23" t="s">
        <v>623</v>
      </c>
      <c r="N24" s="23">
        <v>1</v>
      </c>
      <c r="O24" s="27" t="s">
        <v>32</v>
      </c>
      <c r="P24" s="28">
        <v>50000</v>
      </c>
      <c r="Q24" s="28">
        <f t="shared" si="0"/>
        <v>50000</v>
      </c>
      <c r="R24" s="30"/>
      <c r="S24" s="30"/>
      <c r="T24" s="21"/>
      <c r="U24" s="21"/>
    </row>
    <row r="25" spans="1:21" ht="21">
      <c r="A25" s="20"/>
      <c r="B25" s="130"/>
      <c r="C25" s="21"/>
      <c r="D25" s="22"/>
      <c r="E25" s="23"/>
      <c r="F25" s="28"/>
      <c r="G25" s="32"/>
      <c r="H25" s="32"/>
      <c r="I25" s="32"/>
      <c r="J25" s="32"/>
      <c r="K25" s="32"/>
      <c r="L25" s="22"/>
      <c r="M25" s="26" t="s">
        <v>41</v>
      </c>
      <c r="N25" s="23"/>
      <c r="O25" s="27"/>
      <c r="P25" s="28"/>
      <c r="Q25" s="28"/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39">
        <v>7</v>
      </c>
      <c r="M26" s="40" t="s">
        <v>624</v>
      </c>
      <c r="N26" s="40">
        <v>3</v>
      </c>
      <c r="O26" s="41" t="s">
        <v>37</v>
      </c>
      <c r="P26" s="43">
        <v>28400</v>
      </c>
      <c r="Q26" s="43">
        <f>N26*P26</f>
        <v>85200</v>
      </c>
      <c r="R26" s="21"/>
      <c r="S26" s="21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39">
        <v>8</v>
      </c>
      <c r="M27" s="40" t="s">
        <v>625</v>
      </c>
      <c r="N27" s="40">
        <v>3</v>
      </c>
      <c r="O27" s="41" t="s">
        <v>37</v>
      </c>
      <c r="P27" s="43">
        <v>30000</v>
      </c>
      <c r="Q27" s="43">
        <f>N27*P27</f>
        <v>90000</v>
      </c>
      <c r="R27" s="21"/>
      <c r="S27" s="21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9</v>
      </c>
      <c r="M28" s="23" t="s">
        <v>626</v>
      </c>
      <c r="N28" s="23">
        <v>1</v>
      </c>
      <c r="O28" s="27" t="s">
        <v>32</v>
      </c>
      <c r="P28" s="28">
        <v>23000</v>
      </c>
      <c r="Q28" s="28">
        <f>N28*P28</f>
        <v>23000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10</v>
      </c>
      <c r="M29" s="23" t="s">
        <v>627</v>
      </c>
      <c r="N29" s="23">
        <v>30</v>
      </c>
      <c r="O29" s="27" t="s">
        <v>44</v>
      </c>
      <c r="P29" s="28">
        <v>700</v>
      </c>
      <c r="Q29" s="28">
        <f>N29*P29</f>
        <v>21000</v>
      </c>
      <c r="R29" s="30"/>
      <c r="S29" s="30"/>
      <c r="T29" s="21"/>
      <c r="U29" s="21"/>
    </row>
    <row r="30" spans="1:21" s="66" customFormat="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>
        <v>11</v>
      </c>
      <c r="M30" s="23" t="s">
        <v>628</v>
      </c>
      <c r="N30" s="23">
        <v>50</v>
      </c>
      <c r="O30" s="27" t="s">
        <v>44</v>
      </c>
      <c r="P30" s="28">
        <v>440</v>
      </c>
      <c r="Q30" s="28">
        <f>N30*P30</f>
        <v>22000</v>
      </c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/>
      <c r="M31" s="26" t="s">
        <v>58</v>
      </c>
      <c r="N31" s="23"/>
      <c r="O31" s="27"/>
      <c r="P31" s="28"/>
      <c r="Q31" s="28"/>
      <c r="R31" s="30"/>
      <c r="S31" s="30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>
        <v>12</v>
      </c>
      <c r="M32" s="23" t="s">
        <v>512</v>
      </c>
      <c r="N32" s="23">
        <v>1</v>
      </c>
      <c r="O32" s="27" t="s">
        <v>37</v>
      </c>
      <c r="P32" s="28">
        <v>32900</v>
      </c>
      <c r="Q32" s="28">
        <f>N32*P32</f>
        <v>32900</v>
      </c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/>
      <c r="M33" s="23" t="s">
        <v>629</v>
      </c>
      <c r="N33" s="23"/>
      <c r="O33" s="27"/>
      <c r="P33" s="28"/>
      <c r="Q33" s="28"/>
      <c r="R33" s="30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13</v>
      </c>
      <c r="M34" s="23" t="s">
        <v>630</v>
      </c>
      <c r="N34" s="23">
        <v>1</v>
      </c>
      <c r="O34" s="27" t="s">
        <v>37</v>
      </c>
      <c r="P34" s="28">
        <v>17000</v>
      </c>
      <c r="Q34" s="28">
        <f>N34*P34</f>
        <v>17000</v>
      </c>
      <c r="R34" s="30"/>
      <c r="S34" s="30"/>
      <c r="T34" s="21"/>
      <c r="U34" s="21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/>
      <c r="M35" s="26" t="s">
        <v>162</v>
      </c>
      <c r="N35" s="23"/>
      <c r="O35" s="27"/>
      <c r="P35" s="28"/>
      <c r="Q35" s="28"/>
      <c r="R35" s="30"/>
      <c r="S35" s="30"/>
      <c r="T35" s="21"/>
      <c r="U35" s="21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22">
        <v>14</v>
      </c>
      <c r="M36" s="23" t="s">
        <v>631</v>
      </c>
      <c r="N36" s="23">
        <v>1</v>
      </c>
      <c r="O36" s="27" t="s">
        <v>32</v>
      </c>
      <c r="P36" s="28"/>
      <c r="Q36" s="28"/>
      <c r="R36" s="30"/>
      <c r="S36" s="30"/>
      <c r="T36" s="21"/>
      <c r="U36" s="21"/>
    </row>
    <row r="37" spans="1:21" ht="21">
      <c r="A37" s="20"/>
      <c r="B37" s="21"/>
      <c r="C37" s="21"/>
      <c r="D37" s="22"/>
      <c r="E37" s="23"/>
      <c r="F37" s="28"/>
      <c r="G37" s="32"/>
      <c r="H37" s="32"/>
      <c r="I37" s="32"/>
      <c r="J37" s="32"/>
      <c r="K37" s="32"/>
      <c r="L37" s="22"/>
      <c r="M37" s="23" t="s">
        <v>632</v>
      </c>
      <c r="N37" s="23">
        <v>1</v>
      </c>
      <c r="O37" s="27" t="s">
        <v>32</v>
      </c>
      <c r="P37" s="28">
        <v>5400</v>
      </c>
      <c r="Q37" s="28">
        <f>N37*P37</f>
        <v>5400</v>
      </c>
      <c r="R37" s="30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32"/>
      <c r="K38" s="32"/>
      <c r="L38" s="22"/>
      <c r="M38" s="23" t="s">
        <v>633</v>
      </c>
      <c r="N38" s="23">
        <v>1</v>
      </c>
      <c r="O38" s="27" t="s">
        <v>32</v>
      </c>
      <c r="P38" s="28">
        <v>7500</v>
      </c>
      <c r="Q38" s="28">
        <f>N38*P38</f>
        <v>7500</v>
      </c>
      <c r="R38" s="30"/>
      <c r="S38" s="30"/>
      <c r="T38" s="21"/>
      <c r="U38" s="21"/>
    </row>
    <row r="39" spans="1:21" ht="21">
      <c r="A39" s="20"/>
      <c r="B39" s="21"/>
      <c r="C39" s="21"/>
      <c r="D39" s="22"/>
      <c r="E39" s="23"/>
      <c r="F39" s="28"/>
      <c r="G39" s="32"/>
      <c r="H39" s="32"/>
      <c r="I39" s="32"/>
      <c r="J39" s="32"/>
      <c r="K39" s="32"/>
      <c r="L39" s="22"/>
      <c r="M39" s="23" t="s">
        <v>634</v>
      </c>
      <c r="N39" s="23">
        <v>1</v>
      </c>
      <c r="O39" s="27" t="s">
        <v>32</v>
      </c>
      <c r="P39" s="28">
        <v>9900</v>
      </c>
      <c r="Q39" s="28">
        <f>N39*P39</f>
        <v>9900</v>
      </c>
      <c r="R39" s="30"/>
      <c r="S39" s="30"/>
      <c r="T39" s="21"/>
      <c r="U39" s="21"/>
    </row>
    <row r="40" spans="1:21" ht="21">
      <c r="A40" s="20"/>
      <c r="B40" s="21"/>
      <c r="C40" s="21"/>
      <c r="D40" s="22"/>
      <c r="E40" s="23"/>
      <c r="F40" s="28"/>
      <c r="G40" s="32"/>
      <c r="H40" s="32"/>
      <c r="I40" s="32"/>
      <c r="J40" s="32"/>
      <c r="K40" s="32"/>
      <c r="L40" s="22"/>
      <c r="M40" s="23" t="s">
        <v>635</v>
      </c>
      <c r="N40" s="23">
        <v>1</v>
      </c>
      <c r="O40" s="27" t="s">
        <v>32</v>
      </c>
      <c r="P40" s="28">
        <v>7200</v>
      </c>
      <c r="Q40" s="28">
        <f>N40*P40</f>
        <v>7200</v>
      </c>
      <c r="R40" s="30"/>
      <c r="S40" s="30"/>
      <c r="T40" s="21"/>
      <c r="U40" s="21"/>
    </row>
    <row r="41" spans="1:21" s="66" customFormat="1" ht="21">
      <c r="A41" s="20"/>
      <c r="B41" s="21"/>
      <c r="C41" s="21"/>
      <c r="D41" s="22"/>
      <c r="E41" s="23"/>
      <c r="F41" s="28"/>
      <c r="G41" s="32"/>
      <c r="H41" s="32"/>
      <c r="I41" s="32"/>
      <c r="J41" s="32"/>
      <c r="K41" s="32"/>
      <c r="L41" s="22"/>
      <c r="M41" s="23"/>
      <c r="N41" s="23"/>
      <c r="O41" s="27"/>
      <c r="P41" s="28"/>
      <c r="Q41" s="47"/>
      <c r="R41" s="124"/>
      <c r="S41" s="124"/>
      <c r="T41" s="21"/>
      <c r="U41" s="21"/>
    </row>
    <row r="42" spans="1:22" ht="21">
      <c r="A42" s="20"/>
      <c r="B42" s="130"/>
      <c r="C42" s="21"/>
      <c r="D42" s="22"/>
      <c r="E42" s="23"/>
      <c r="F42" s="28"/>
      <c r="G42" s="32"/>
      <c r="H42" s="32"/>
      <c r="I42" s="32"/>
      <c r="J42" s="32"/>
      <c r="K42" s="32"/>
      <c r="L42" s="169"/>
      <c r="M42" s="82" t="s">
        <v>66</v>
      </c>
      <c r="N42" s="122"/>
      <c r="O42" s="127"/>
      <c r="P42" s="47"/>
      <c r="Q42" s="124">
        <f>SUM(Q19:Q40)</f>
        <v>722100</v>
      </c>
      <c r="R42" s="30"/>
      <c r="S42" s="30"/>
      <c r="T42" s="23"/>
      <c r="U42" s="21"/>
      <c r="V42" s="118"/>
    </row>
    <row r="43" spans="1:21" ht="21">
      <c r="A43" s="53"/>
      <c r="B43" s="83"/>
      <c r="C43" s="54"/>
      <c r="D43" s="55"/>
      <c r="E43" s="56"/>
      <c r="F43" s="31"/>
      <c r="G43" s="57"/>
      <c r="H43" s="57"/>
      <c r="I43" s="57"/>
      <c r="J43" s="57"/>
      <c r="K43" s="57"/>
      <c r="L43" s="58"/>
      <c r="M43" s="125" t="s">
        <v>67</v>
      </c>
      <c r="N43" s="176"/>
      <c r="O43" s="177"/>
      <c r="P43" s="178"/>
      <c r="Q43" s="15">
        <f>Q42+F22</f>
        <v>4116100</v>
      </c>
      <c r="R43" s="59"/>
      <c r="S43" s="59"/>
      <c r="T43" s="54"/>
      <c r="U43" s="54"/>
    </row>
    <row r="44" spans="1:21" ht="24">
      <c r="A44" s="72" t="s">
        <v>606</v>
      </c>
      <c r="B44" s="86" t="s">
        <v>612</v>
      </c>
      <c r="C44" s="86" t="s">
        <v>613</v>
      </c>
      <c r="D44" s="87"/>
      <c r="E44" s="92"/>
      <c r="F44" s="24"/>
      <c r="G44" s="144"/>
      <c r="H44" s="144"/>
      <c r="I44" s="144"/>
      <c r="J44" s="144"/>
      <c r="K44" s="144"/>
      <c r="L44" s="233"/>
      <c r="M44" s="251" t="s">
        <v>306</v>
      </c>
      <c r="N44" s="235"/>
      <c r="O44" s="236"/>
      <c r="P44" s="256"/>
      <c r="Q44" s="256"/>
      <c r="R44" s="94"/>
      <c r="S44" s="94"/>
      <c r="T44" s="86"/>
      <c r="U44" s="86"/>
    </row>
    <row r="45" spans="1:21" ht="24">
      <c r="A45" s="20"/>
      <c r="B45" s="21" t="s">
        <v>615</v>
      </c>
      <c r="C45" s="21" t="s">
        <v>616</v>
      </c>
      <c r="D45" s="22"/>
      <c r="E45" s="23"/>
      <c r="F45" s="28"/>
      <c r="G45" s="32"/>
      <c r="H45" s="32"/>
      <c r="I45" s="32"/>
      <c r="J45" s="32"/>
      <c r="K45" s="32"/>
      <c r="L45" s="233">
        <v>1</v>
      </c>
      <c r="M45" s="235" t="s">
        <v>937</v>
      </c>
      <c r="N45" s="235">
        <v>1</v>
      </c>
      <c r="O45" s="236" t="s">
        <v>37</v>
      </c>
      <c r="P45" s="256">
        <v>58200</v>
      </c>
      <c r="Q45" s="256">
        <v>58200</v>
      </c>
      <c r="R45" s="30"/>
      <c r="S45" s="30"/>
      <c r="T45" s="21"/>
      <c r="U45" s="21"/>
    </row>
    <row r="46" spans="1:21" ht="24">
      <c r="A46" s="20"/>
      <c r="B46" s="21"/>
      <c r="C46" s="21" t="s">
        <v>611</v>
      </c>
      <c r="D46" s="22"/>
      <c r="E46" s="23"/>
      <c r="F46" s="28"/>
      <c r="G46" s="32"/>
      <c r="H46" s="32"/>
      <c r="I46" s="32"/>
      <c r="J46" s="32"/>
      <c r="K46" s="32"/>
      <c r="L46" s="22"/>
      <c r="M46" s="23"/>
      <c r="N46" s="23"/>
      <c r="O46" s="27"/>
      <c r="P46" s="28"/>
      <c r="Q46" s="28"/>
      <c r="R46" s="30"/>
      <c r="S46" s="30"/>
      <c r="T46" s="21"/>
      <c r="U46" s="21"/>
    </row>
    <row r="47" spans="1:21" ht="24">
      <c r="A47" s="20"/>
      <c r="B47" s="21"/>
      <c r="C47" s="21"/>
      <c r="D47" s="22"/>
      <c r="E47" s="23"/>
      <c r="F47" s="28"/>
      <c r="G47" s="32"/>
      <c r="H47" s="32"/>
      <c r="I47" s="32"/>
      <c r="J47" s="32"/>
      <c r="K47" s="32"/>
      <c r="L47" s="22"/>
      <c r="M47" s="23" t="s">
        <v>938</v>
      </c>
      <c r="N47" s="23"/>
      <c r="O47" s="27"/>
      <c r="P47" s="28"/>
      <c r="Q47" s="28"/>
      <c r="R47" s="30"/>
      <c r="S47" s="30"/>
      <c r="T47" s="21"/>
      <c r="U47" s="21"/>
    </row>
    <row r="48" spans="1:21" ht="24">
      <c r="A48" s="20"/>
      <c r="B48" s="21"/>
      <c r="C48" s="21"/>
      <c r="D48" s="22"/>
      <c r="E48" s="27"/>
      <c r="F48" s="205"/>
      <c r="G48" s="206"/>
      <c r="H48" s="206"/>
      <c r="I48" s="206"/>
      <c r="J48" s="206"/>
      <c r="K48" s="206"/>
      <c r="L48" s="22"/>
      <c r="M48" s="23"/>
      <c r="N48" s="23"/>
      <c r="O48" s="27"/>
      <c r="P48" s="28"/>
      <c r="Q48" s="28"/>
      <c r="R48" s="30"/>
      <c r="S48" s="30"/>
      <c r="T48" s="21"/>
      <c r="U48" s="21"/>
    </row>
    <row r="49" spans="1:21" ht="51" customHeight="1">
      <c r="A49" s="60"/>
      <c r="B49" s="61"/>
      <c r="C49" s="61"/>
      <c r="D49" s="61"/>
      <c r="E49" s="61"/>
      <c r="F49" s="62"/>
      <c r="G49" s="62"/>
      <c r="H49" s="62"/>
      <c r="I49" s="62"/>
      <c r="J49" s="62"/>
      <c r="K49" s="62"/>
      <c r="L49" s="61"/>
      <c r="M49" s="63"/>
      <c r="N49" s="61"/>
      <c r="O49" s="63"/>
      <c r="P49" s="62"/>
      <c r="Q49" s="62"/>
      <c r="R49" s="64"/>
      <c r="S49" s="64"/>
      <c r="T49" s="61"/>
      <c r="U49" s="61"/>
    </row>
    <row r="50" spans="1:21" ht="53.25" customHeight="1">
      <c r="A50" s="65"/>
      <c r="B50" s="66"/>
      <c r="C50" s="66"/>
      <c r="D50" s="66"/>
      <c r="E50" s="66"/>
      <c r="F50" s="67"/>
      <c r="G50" s="67"/>
      <c r="H50" s="67"/>
      <c r="I50" s="67"/>
      <c r="J50" s="67"/>
      <c r="K50" s="67"/>
      <c r="L50" s="66"/>
      <c r="M50" s="68" t="s">
        <v>68</v>
      </c>
      <c r="N50" s="66"/>
      <c r="O50" s="69"/>
      <c r="P50" s="67"/>
      <c r="Q50" s="67"/>
      <c r="R50" s="70"/>
      <c r="S50" s="70"/>
      <c r="T50" s="66"/>
      <c r="U50" s="66"/>
    </row>
    <row r="51" spans="1:21" ht="53.25" customHeight="1">
      <c r="A51" s="65"/>
      <c r="B51" s="66"/>
      <c r="C51" s="66"/>
      <c r="D51" s="66"/>
      <c r="E51" s="66"/>
      <c r="F51" s="67"/>
      <c r="G51" s="67"/>
      <c r="H51" s="67"/>
      <c r="I51" s="67"/>
      <c r="J51" s="67"/>
      <c r="K51" s="67"/>
      <c r="L51" s="66"/>
      <c r="M51" s="68" t="s">
        <v>69</v>
      </c>
      <c r="N51" s="66"/>
      <c r="O51" s="69"/>
      <c r="P51" s="67"/>
      <c r="Q51" s="67"/>
      <c r="R51" s="70"/>
      <c r="S51" s="70"/>
      <c r="T51" s="66"/>
      <c r="U51" s="66"/>
    </row>
    <row r="52" spans="1:21" ht="53.25" customHeight="1">
      <c r="A52" s="65"/>
      <c r="B52" s="71"/>
      <c r="C52" s="66"/>
      <c r="D52" s="66"/>
      <c r="E52" s="66"/>
      <c r="F52" s="67"/>
      <c r="G52" s="67"/>
      <c r="H52" s="67"/>
      <c r="I52" s="67"/>
      <c r="J52" s="67"/>
      <c r="K52" s="67"/>
      <c r="L52" s="66"/>
      <c r="M52" s="68" t="s">
        <v>70</v>
      </c>
      <c r="N52" s="66"/>
      <c r="O52" s="69"/>
      <c r="P52" s="67"/>
      <c r="Q52" s="67"/>
      <c r="R52" s="70"/>
      <c r="S52" s="70"/>
      <c r="T52" s="66"/>
      <c r="U52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2"/>
  <rowBreaks count="1" manualBreakCount="1">
    <brk id="17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U15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6.7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636</v>
      </c>
      <c r="B8" s="73" t="s">
        <v>637</v>
      </c>
      <c r="C8" s="73" t="s">
        <v>638</v>
      </c>
      <c r="D8" s="74">
        <v>1</v>
      </c>
      <c r="E8" s="75" t="s">
        <v>639</v>
      </c>
      <c r="F8" s="36">
        <v>1000000</v>
      </c>
      <c r="G8" s="25"/>
      <c r="H8" s="25"/>
      <c r="I8" s="25"/>
      <c r="J8" s="25"/>
      <c r="K8" s="25"/>
      <c r="L8" s="74"/>
      <c r="M8" s="116"/>
      <c r="N8" s="75"/>
      <c r="O8" s="77"/>
      <c r="P8" s="36"/>
      <c r="Q8" s="36"/>
      <c r="R8" s="78"/>
      <c r="S8" s="78"/>
      <c r="T8" s="86"/>
      <c r="U8" s="86"/>
    </row>
    <row r="9" spans="1:21" ht="21">
      <c r="A9" s="20"/>
      <c r="B9" s="21" t="s">
        <v>640</v>
      </c>
      <c r="C9" s="21" t="s">
        <v>200</v>
      </c>
      <c r="D9" s="22"/>
      <c r="E9" s="23" t="s">
        <v>641</v>
      </c>
      <c r="F9" s="28"/>
      <c r="G9" s="32"/>
      <c r="H9" s="32"/>
      <c r="I9" s="32"/>
      <c r="J9" s="32"/>
      <c r="K9" s="32"/>
      <c r="L9" s="22"/>
      <c r="M9" s="116"/>
      <c r="N9" s="23"/>
      <c r="O9" s="27"/>
      <c r="P9" s="28"/>
      <c r="Q9" s="28"/>
      <c r="R9" s="30"/>
      <c r="S9" s="30"/>
      <c r="T9" s="21"/>
      <c r="U9" s="21"/>
    </row>
    <row r="10" spans="1:21" ht="21">
      <c r="A10" s="20"/>
      <c r="B10" s="21"/>
      <c r="C10" s="21" t="s">
        <v>642</v>
      </c>
      <c r="D10" s="22"/>
      <c r="E10" s="23"/>
      <c r="F10" s="28"/>
      <c r="G10" s="32"/>
      <c r="H10" s="32"/>
      <c r="I10" s="32"/>
      <c r="J10" s="32"/>
      <c r="K10" s="32"/>
      <c r="L10" s="22"/>
      <c r="M10" s="23"/>
      <c r="N10" s="122"/>
      <c r="O10" s="127"/>
      <c r="P10" s="47"/>
      <c r="Q10" s="47"/>
      <c r="R10" s="30"/>
      <c r="S10" s="30"/>
      <c r="T10" s="121"/>
      <c r="U10" s="121"/>
    </row>
    <row r="11" spans="1:21" ht="21">
      <c r="A11" s="53"/>
      <c r="B11" s="83"/>
      <c r="C11" s="54"/>
      <c r="D11" s="55"/>
      <c r="E11" s="56"/>
      <c r="F11" s="31"/>
      <c r="G11" s="57"/>
      <c r="H11" s="57"/>
      <c r="I11" s="57"/>
      <c r="J11" s="57"/>
      <c r="K11" s="57"/>
      <c r="L11" s="58"/>
      <c r="M11" s="125" t="s">
        <v>67</v>
      </c>
      <c r="N11" s="128"/>
      <c r="O11" s="125"/>
      <c r="P11" s="15"/>
      <c r="Q11" s="15">
        <v>1000000</v>
      </c>
      <c r="R11" s="30"/>
      <c r="S11" s="110"/>
      <c r="T11" s="54"/>
      <c r="U11" s="207"/>
    </row>
    <row r="12" spans="1:21" ht="51" customHeight="1">
      <c r="A12" s="60"/>
      <c r="B12" s="61"/>
      <c r="C12" s="61"/>
      <c r="D12" s="61"/>
      <c r="E12" s="61"/>
      <c r="F12" s="62"/>
      <c r="G12" s="62"/>
      <c r="H12" s="62"/>
      <c r="I12" s="62"/>
      <c r="J12" s="62"/>
      <c r="K12" s="62"/>
      <c r="L12" s="61"/>
      <c r="M12" s="63"/>
      <c r="N12" s="66"/>
      <c r="O12" s="69"/>
      <c r="P12" s="67"/>
      <c r="Q12" s="67"/>
      <c r="R12" s="64"/>
      <c r="S12" s="64"/>
      <c r="T12" s="61"/>
      <c r="U12" s="61"/>
    </row>
    <row r="13" spans="1:21" ht="53.25" customHeight="1">
      <c r="A13" s="65"/>
      <c r="B13" s="66"/>
      <c r="C13" s="66"/>
      <c r="D13" s="66"/>
      <c r="E13" s="66"/>
      <c r="F13" s="67"/>
      <c r="G13" s="67"/>
      <c r="H13" s="67"/>
      <c r="I13" s="67"/>
      <c r="J13" s="67"/>
      <c r="K13" s="67"/>
      <c r="L13" s="66"/>
      <c r="M13" s="68" t="s">
        <v>68</v>
      </c>
      <c r="N13" s="66"/>
      <c r="O13" s="69"/>
      <c r="P13" s="67"/>
      <c r="Q13" s="67"/>
      <c r="R13" s="70"/>
      <c r="S13" s="70"/>
      <c r="T13" s="66"/>
      <c r="U13" s="66"/>
    </row>
    <row r="14" spans="1:21" ht="53.25" customHeight="1">
      <c r="A14" s="65"/>
      <c r="B14" s="66"/>
      <c r="C14" s="66"/>
      <c r="D14" s="66"/>
      <c r="E14" s="66"/>
      <c r="F14" s="67"/>
      <c r="G14" s="67"/>
      <c r="H14" s="67"/>
      <c r="I14" s="67"/>
      <c r="J14" s="67"/>
      <c r="K14" s="67"/>
      <c r="L14" s="66"/>
      <c r="M14" s="68" t="s">
        <v>69</v>
      </c>
      <c r="N14" s="66"/>
      <c r="O14" s="69"/>
      <c r="P14" s="67"/>
      <c r="Q14" s="67"/>
      <c r="R14" s="70"/>
      <c r="S14" s="70"/>
      <c r="T14" s="66"/>
      <c r="U14" s="66"/>
    </row>
    <row r="15" spans="1:21" ht="53.25" customHeight="1">
      <c r="A15" s="65"/>
      <c r="B15" s="71"/>
      <c r="C15" s="66"/>
      <c r="D15" s="66"/>
      <c r="E15" s="66"/>
      <c r="F15" s="67"/>
      <c r="G15" s="67"/>
      <c r="H15" s="67"/>
      <c r="I15" s="67"/>
      <c r="J15" s="67"/>
      <c r="K15" s="67"/>
      <c r="L15" s="66"/>
      <c r="M15" s="68" t="s">
        <v>70</v>
      </c>
      <c r="N15" s="66"/>
      <c r="O15" s="69"/>
      <c r="P15" s="67"/>
      <c r="Q15" s="67"/>
      <c r="R15" s="70"/>
      <c r="S15" s="70"/>
      <c r="T15" s="66"/>
      <c r="U15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U41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2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.75" thickBot="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208" t="s">
        <v>643</v>
      </c>
      <c r="B8" s="209" t="s">
        <v>644</v>
      </c>
      <c r="C8" s="209" t="s">
        <v>645</v>
      </c>
      <c r="D8" s="210">
        <v>1</v>
      </c>
      <c r="E8" s="211" t="s">
        <v>646</v>
      </c>
      <c r="F8" s="212">
        <v>259000</v>
      </c>
      <c r="G8" s="213"/>
      <c r="H8" s="213"/>
      <c r="I8" s="213"/>
      <c r="J8" s="213"/>
      <c r="K8" s="213"/>
      <c r="L8" s="210"/>
      <c r="M8" s="214" t="s">
        <v>24</v>
      </c>
      <c r="N8" s="211"/>
      <c r="O8" s="215"/>
      <c r="P8" s="212"/>
      <c r="Q8" s="212"/>
      <c r="R8" s="216"/>
      <c r="S8" s="217"/>
      <c r="T8" s="218"/>
      <c r="U8" s="218"/>
    </row>
    <row r="9" spans="1:21" ht="21">
      <c r="A9" s="20"/>
      <c r="B9" s="21"/>
      <c r="C9" s="21" t="s">
        <v>480</v>
      </c>
      <c r="D9" s="22"/>
      <c r="E9" s="23" t="s">
        <v>647</v>
      </c>
      <c r="F9" s="28"/>
      <c r="G9" s="32"/>
      <c r="H9" s="32"/>
      <c r="I9" s="32"/>
      <c r="J9" s="32"/>
      <c r="K9" s="32"/>
      <c r="L9" s="22">
        <v>1</v>
      </c>
      <c r="M9" s="23" t="s">
        <v>648</v>
      </c>
      <c r="N9" s="23">
        <v>1</v>
      </c>
      <c r="O9" s="27" t="s">
        <v>37</v>
      </c>
      <c r="P9" s="28">
        <v>25000</v>
      </c>
      <c r="Q9" s="28">
        <f>N9*P9</f>
        <v>25000</v>
      </c>
      <c r="R9" s="30"/>
      <c r="S9" s="30"/>
      <c r="T9" s="73"/>
      <c r="U9" s="73"/>
    </row>
    <row r="10" spans="1:21" ht="21">
      <c r="A10" s="20"/>
      <c r="B10" s="21"/>
      <c r="C10" s="21" t="s">
        <v>649</v>
      </c>
      <c r="D10" s="22">
        <v>2</v>
      </c>
      <c r="E10" s="23" t="s">
        <v>650</v>
      </c>
      <c r="F10" s="28">
        <v>40000</v>
      </c>
      <c r="G10" s="32"/>
      <c r="H10" s="32"/>
      <c r="I10" s="32"/>
      <c r="J10" s="32"/>
      <c r="K10" s="32"/>
      <c r="L10" s="22">
        <v>2</v>
      </c>
      <c r="M10" s="23" t="s">
        <v>651</v>
      </c>
      <c r="N10" s="23">
        <v>2</v>
      </c>
      <c r="O10" s="27" t="s">
        <v>37</v>
      </c>
      <c r="P10" s="28">
        <v>14000</v>
      </c>
      <c r="Q10" s="28">
        <f>N10*P10</f>
        <v>28000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31"/>
      <c r="G11" s="123"/>
      <c r="H11" s="123"/>
      <c r="I11" s="123"/>
      <c r="J11" s="123"/>
      <c r="K11" s="123"/>
      <c r="L11" s="22">
        <v>3</v>
      </c>
      <c r="M11" s="23" t="s">
        <v>651</v>
      </c>
      <c r="N11" s="23">
        <v>1</v>
      </c>
      <c r="O11" s="27" t="s">
        <v>37</v>
      </c>
      <c r="P11" s="28">
        <v>90000</v>
      </c>
      <c r="Q11" s="28">
        <f>N11*P11</f>
        <v>90000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36">
        <f>SUM(F8:F11)</f>
        <v>299000</v>
      </c>
      <c r="G12" s="25"/>
      <c r="H12" s="25"/>
      <c r="I12" s="25"/>
      <c r="J12" s="25"/>
      <c r="K12" s="25"/>
      <c r="L12" s="22"/>
      <c r="M12" s="23" t="s">
        <v>652</v>
      </c>
      <c r="N12" s="23"/>
      <c r="O12" s="27"/>
      <c r="P12" s="28"/>
      <c r="Q12" s="28"/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4</v>
      </c>
      <c r="M13" s="23" t="s">
        <v>653</v>
      </c>
      <c r="N13" s="23">
        <v>1</v>
      </c>
      <c r="O13" s="27" t="s">
        <v>37</v>
      </c>
      <c r="P13" s="28">
        <v>20000</v>
      </c>
      <c r="Q13" s="28">
        <f>N13*P13</f>
        <v>20000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/>
      <c r="M14" s="23" t="s">
        <v>654</v>
      </c>
      <c r="N14" s="23"/>
      <c r="O14" s="27"/>
      <c r="P14" s="28"/>
      <c r="Q14" s="28"/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5</v>
      </c>
      <c r="M15" s="23" t="s">
        <v>655</v>
      </c>
      <c r="N15" s="23">
        <v>1</v>
      </c>
      <c r="O15" s="27" t="s">
        <v>37</v>
      </c>
      <c r="P15" s="28">
        <v>80000</v>
      </c>
      <c r="Q15" s="28">
        <f>N15*P15</f>
        <v>80000</v>
      </c>
      <c r="R15" s="30"/>
      <c r="S15" s="30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6</v>
      </c>
      <c r="M16" s="23" t="s">
        <v>656</v>
      </c>
      <c r="N16" s="23">
        <v>1</v>
      </c>
      <c r="O16" s="27" t="s">
        <v>37</v>
      </c>
      <c r="P16" s="28">
        <v>80000</v>
      </c>
      <c r="Q16" s="28">
        <f>N16*P16</f>
        <v>80000</v>
      </c>
      <c r="R16" s="30"/>
      <c r="S16" s="30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7</v>
      </c>
      <c r="M17" s="23" t="s">
        <v>657</v>
      </c>
      <c r="N17" s="23">
        <v>1</v>
      </c>
      <c r="O17" s="27" t="s">
        <v>37</v>
      </c>
      <c r="P17" s="28">
        <v>23000</v>
      </c>
      <c r="Q17" s="28">
        <f>N17*P17</f>
        <v>23000</v>
      </c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8</v>
      </c>
      <c r="M18" s="23" t="s">
        <v>180</v>
      </c>
      <c r="N18" s="23">
        <v>1</v>
      </c>
      <c r="O18" s="27" t="s">
        <v>37</v>
      </c>
      <c r="P18" s="28">
        <v>12000</v>
      </c>
      <c r="Q18" s="28">
        <f>N18*P18</f>
        <v>12000</v>
      </c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9</v>
      </c>
      <c r="M19" s="23" t="s">
        <v>658</v>
      </c>
      <c r="N19" s="23">
        <v>1</v>
      </c>
      <c r="O19" s="27" t="s">
        <v>37</v>
      </c>
      <c r="P19" s="28">
        <v>30000</v>
      </c>
      <c r="Q19" s="28">
        <f>N19*P19</f>
        <v>30000</v>
      </c>
      <c r="R19" s="43"/>
      <c r="S19" s="43"/>
      <c r="T19" s="38"/>
      <c r="U19" s="38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/>
      <c r="M20" s="26" t="s">
        <v>41</v>
      </c>
      <c r="N20" s="23"/>
      <c r="O20" s="27"/>
      <c r="P20" s="28"/>
      <c r="Q20" s="28"/>
      <c r="R20" s="43"/>
      <c r="S20" s="43"/>
      <c r="T20" s="38"/>
      <c r="U20" s="38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10</v>
      </c>
      <c r="M21" s="23" t="s">
        <v>659</v>
      </c>
      <c r="N21" s="23">
        <v>2</v>
      </c>
      <c r="O21" s="27" t="s">
        <v>37</v>
      </c>
      <c r="P21" s="28">
        <v>28000</v>
      </c>
      <c r="Q21" s="28">
        <f aca="true" t="shared" si="0" ref="Q21:Q26">N21*P21</f>
        <v>56000</v>
      </c>
      <c r="R21" s="43"/>
      <c r="S21" s="43"/>
      <c r="T21" s="38"/>
      <c r="U21" s="38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11</v>
      </c>
      <c r="M22" s="40" t="s">
        <v>660</v>
      </c>
      <c r="N22" s="40">
        <v>2</v>
      </c>
      <c r="O22" s="41" t="s">
        <v>37</v>
      </c>
      <c r="P22" s="43">
        <v>17000</v>
      </c>
      <c r="Q22" s="43">
        <f t="shared" si="0"/>
        <v>34000</v>
      </c>
      <c r="R22" s="30"/>
      <c r="S22" s="30"/>
      <c r="T22" s="38"/>
      <c r="U22" s="38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12</v>
      </c>
      <c r="M23" s="40" t="s">
        <v>661</v>
      </c>
      <c r="N23" s="40">
        <v>2</v>
      </c>
      <c r="O23" s="41" t="s">
        <v>37</v>
      </c>
      <c r="P23" s="43">
        <v>5800</v>
      </c>
      <c r="Q23" s="43">
        <f t="shared" si="0"/>
        <v>11600</v>
      </c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13</v>
      </c>
      <c r="M24" s="23" t="s">
        <v>662</v>
      </c>
      <c r="N24" s="23">
        <v>2</v>
      </c>
      <c r="O24" s="27" t="s">
        <v>37</v>
      </c>
      <c r="P24" s="28">
        <v>5200</v>
      </c>
      <c r="Q24" s="28">
        <f t="shared" si="0"/>
        <v>10400</v>
      </c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14</v>
      </c>
      <c r="M25" s="23" t="s">
        <v>663</v>
      </c>
      <c r="N25" s="23">
        <v>12</v>
      </c>
      <c r="O25" s="27" t="s">
        <v>44</v>
      </c>
      <c r="P25" s="28">
        <v>2500</v>
      </c>
      <c r="Q25" s="28">
        <f t="shared" si="0"/>
        <v>30000</v>
      </c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15</v>
      </c>
      <c r="M26" s="23" t="s">
        <v>664</v>
      </c>
      <c r="N26" s="23">
        <v>55</v>
      </c>
      <c r="O26" s="27" t="s">
        <v>44</v>
      </c>
      <c r="P26" s="28">
        <v>690</v>
      </c>
      <c r="Q26" s="28">
        <f t="shared" si="0"/>
        <v>37950</v>
      </c>
      <c r="R26" s="30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/>
      <c r="M27" s="26" t="s">
        <v>61</v>
      </c>
      <c r="N27" s="23"/>
      <c r="O27" s="27"/>
      <c r="P27" s="28"/>
      <c r="Q27" s="28"/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16</v>
      </c>
      <c r="M28" s="23" t="s">
        <v>665</v>
      </c>
      <c r="N28" s="23">
        <v>1</v>
      </c>
      <c r="O28" s="27" t="s">
        <v>132</v>
      </c>
      <c r="P28" s="28">
        <v>15000</v>
      </c>
      <c r="Q28" s="28">
        <f>N28*P28</f>
        <v>15000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/>
      <c r="M29" s="26" t="s">
        <v>162</v>
      </c>
      <c r="N29" s="23"/>
      <c r="O29" s="27"/>
      <c r="P29" s="28"/>
      <c r="Q29" s="28"/>
      <c r="R29" s="30"/>
      <c r="S29" s="30"/>
      <c r="T29" s="21"/>
      <c r="U29" s="21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>
        <v>17</v>
      </c>
      <c r="M30" s="23" t="s">
        <v>186</v>
      </c>
      <c r="N30" s="23">
        <v>1</v>
      </c>
      <c r="O30" s="27" t="s">
        <v>37</v>
      </c>
      <c r="P30" s="28">
        <v>30000</v>
      </c>
      <c r="Q30" s="28">
        <f>N30*P30</f>
        <v>30000</v>
      </c>
      <c r="R30" s="43"/>
      <c r="S30" s="43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18</v>
      </c>
      <c r="M31" s="23" t="s">
        <v>666</v>
      </c>
      <c r="N31" s="23">
        <v>1</v>
      </c>
      <c r="O31" s="27" t="s">
        <v>37</v>
      </c>
      <c r="P31" s="28">
        <v>32900</v>
      </c>
      <c r="Q31" s="28">
        <f>N31*P31</f>
        <v>32900</v>
      </c>
      <c r="R31" s="43"/>
      <c r="S31" s="43"/>
      <c r="T31" s="21"/>
      <c r="U31" s="21"/>
    </row>
    <row r="32" spans="1:21" ht="21">
      <c r="A32" s="20"/>
      <c r="B32" s="21"/>
      <c r="C32" s="21"/>
      <c r="D32" s="22"/>
      <c r="E32" s="190"/>
      <c r="F32" s="28"/>
      <c r="G32" s="32"/>
      <c r="H32" s="32"/>
      <c r="I32" s="32"/>
      <c r="J32" s="32"/>
      <c r="K32" s="32"/>
      <c r="L32" s="22"/>
      <c r="M32" s="23" t="s">
        <v>667</v>
      </c>
      <c r="N32" s="23"/>
      <c r="O32" s="27"/>
      <c r="P32" s="28"/>
      <c r="Q32" s="28"/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>
        <v>19</v>
      </c>
      <c r="M33" s="40" t="s">
        <v>668</v>
      </c>
      <c r="N33" s="40">
        <v>1</v>
      </c>
      <c r="O33" s="41" t="s">
        <v>37</v>
      </c>
      <c r="P33" s="43">
        <v>22500</v>
      </c>
      <c r="Q33" s="43">
        <f>N33*P33</f>
        <v>22500</v>
      </c>
      <c r="R33" s="43"/>
      <c r="S33" s="43"/>
      <c r="T33" s="38"/>
      <c r="U33" s="38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20</v>
      </c>
      <c r="M34" s="40" t="s">
        <v>669</v>
      </c>
      <c r="N34" s="40">
        <v>1</v>
      </c>
      <c r="O34" s="41" t="s">
        <v>37</v>
      </c>
      <c r="P34" s="43">
        <v>26000</v>
      </c>
      <c r="Q34" s="43">
        <f>N34*P34</f>
        <v>26000</v>
      </c>
      <c r="R34" s="30"/>
      <c r="S34" s="30"/>
      <c r="T34" s="21"/>
      <c r="U34" s="21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>
        <v>21</v>
      </c>
      <c r="M35" s="40" t="s">
        <v>670</v>
      </c>
      <c r="N35" s="40">
        <v>5</v>
      </c>
      <c r="O35" s="41" t="s">
        <v>37</v>
      </c>
      <c r="P35" s="43">
        <v>1330</v>
      </c>
      <c r="Q35" s="43">
        <f>N35*P35</f>
        <v>6650</v>
      </c>
      <c r="R35" s="43"/>
      <c r="S35" s="43"/>
      <c r="T35" s="38"/>
      <c r="U35" s="38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169"/>
      <c r="M36" s="82" t="s">
        <v>66</v>
      </c>
      <c r="N36" s="122"/>
      <c r="O36" s="127"/>
      <c r="P36" s="153"/>
      <c r="Q36" s="47">
        <f>SUM(Q9:Q35)</f>
        <v>701000</v>
      </c>
      <c r="R36" s="78"/>
      <c r="S36" s="78"/>
      <c r="T36" s="73"/>
      <c r="U36" s="73"/>
    </row>
    <row r="37" spans="1:21" ht="21">
      <c r="A37" s="20"/>
      <c r="B37" s="130"/>
      <c r="C37" s="21"/>
      <c r="D37" s="22"/>
      <c r="E37" s="23"/>
      <c r="F37" s="28"/>
      <c r="G37" s="32"/>
      <c r="H37" s="32"/>
      <c r="I37" s="32"/>
      <c r="J37" s="32"/>
      <c r="K37" s="32"/>
      <c r="L37" s="58"/>
      <c r="M37" s="125" t="s">
        <v>67</v>
      </c>
      <c r="N37" s="128"/>
      <c r="O37" s="125"/>
      <c r="P37" s="15"/>
      <c r="Q37" s="15">
        <f>SUM(Q36+F12)</f>
        <v>1000000</v>
      </c>
      <c r="R37" s="30"/>
      <c r="S37" s="30"/>
      <c r="T37" s="21"/>
      <c r="U37" s="21"/>
    </row>
    <row r="38" spans="1:21" ht="51" customHeight="1">
      <c r="A38" s="60"/>
      <c r="B38" s="61"/>
      <c r="C38" s="61"/>
      <c r="D38" s="61"/>
      <c r="E38" s="61"/>
      <c r="F38" s="62"/>
      <c r="G38" s="62"/>
      <c r="H38" s="62"/>
      <c r="I38" s="62"/>
      <c r="J38" s="62"/>
      <c r="K38" s="62"/>
      <c r="L38" s="61"/>
      <c r="M38" s="63"/>
      <c r="N38" s="61"/>
      <c r="O38" s="63"/>
      <c r="P38" s="62"/>
      <c r="Q38" s="62"/>
      <c r="R38" s="64"/>
      <c r="S38" s="64"/>
      <c r="T38" s="61"/>
      <c r="U38" s="61"/>
    </row>
    <row r="39" spans="1:21" ht="53.25" customHeight="1">
      <c r="A39" s="65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6"/>
      <c r="M39" s="68" t="s">
        <v>68</v>
      </c>
      <c r="N39" s="66"/>
      <c r="O39" s="69"/>
      <c r="P39" s="67"/>
      <c r="Q39" s="67"/>
      <c r="R39" s="70"/>
      <c r="S39" s="70"/>
      <c r="T39" s="66"/>
      <c r="U39" s="66"/>
    </row>
    <row r="40" spans="1:21" ht="53.25" customHeight="1">
      <c r="A40" s="65"/>
      <c r="B40" s="66"/>
      <c r="C40" s="66"/>
      <c r="D40" s="66"/>
      <c r="E40" s="66"/>
      <c r="F40" s="67"/>
      <c r="G40" s="67"/>
      <c r="H40" s="67"/>
      <c r="I40" s="67"/>
      <c r="J40" s="67"/>
      <c r="K40" s="67"/>
      <c r="L40" s="66"/>
      <c r="M40" s="68" t="s">
        <v>69</v>
      </c>
      <c r="N40" s="66"/>
      <c r="O40" s="69"/>
      <c r="P40" s="67"/>
      <c r="Q40" s="67"/>
      <c r="R40" s="70"/>
      <c r="S40" s="70"/>
      <c r="T40" s="66"/>
      <c r="U40" s="66"/>
    </row>
    <row r="41" spans="1:21" ht="53.25" customHeight="1">
      <c r="A41" s="65"/>
      <c r="B41" s="71"/>
      <c r="C41" s="66"/>
      <c r="D41" s="66"/>
      <c r="E41" s="66"/>
      <c r="F41" s="67"/>
      <c r="G41" s="67"/>
      <c r="H41" s="67"/>
      <c r="I41" s="67"/>
      <c r="J41" s="67"/>
      <c r="K41" s="67"/>
      <c r="L41" s="66"/>
      <c r="M41" s="68" t="s">
        <v>70</v>
      </c>
      <c r="N41" s="66"/>
      <c r="O41" s="69"/>
      <c r="P41" s="67"/>
      <c r="Q41" s="67"/>
      <c r="R41" s="70"/>
      <c r="S41" s="70"/>
      <c r="T41" s="66"/>
      <c r="U41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6.7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671</v>
      </c>
      <c r="B8" s="73" t="s">
        <v>672</v>
      </c>
      <c r="C8" s="73" t="s">
        <v>673</v>
      </c>
      <c r="D8" s="74">
        <v>1</v>
      </c>
      <c r="E8" s="75" t="s">
        <v>674</v>
      </c>
      <c r="F8" s="36">
        <v>200000</v>
      </c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/>
      <c r="C9" s="21" t="s">
        <v>200</v>
      </c>
      <c r="D9" s="22">
        <v>2</v>
      </c>
      <c r="E9" s="23" t="s">
        <v>675</v>
      </c>
      <c r="F9" s="28">
        <v>80000</v>
      </c>
      <c r="G9" s="32"/>
      <c r="H9" s="32"/>
      <c r="I9" s="32"/>
      <c r="J9" s="32"/>
      <c r="K9" s="32"/>
      <c r="L9" s="22">
        <v>1</v>
      </c>
      <c r="M9" s="23" t="s">
        <v>676</v>
      </c>
      <c r="N9" s="23">
        <v>1</v>
      </c>
      <c r="O9" s="27" t="s">
        <v>34</v>
      </c>
      <c r="P9" s="28">
        <v>8000</v>
      </c>
      <c r="Q9" s="28">
        <f>N9*P9</f>
        <v>8000</v>
      </c>
      <c r="R9" s="30"/>
      <c r="S9" s="30"/>
      <c r="T9" s="21"/>
      <c r="U9" s="21"/>
    </row>
    <row r="10" spans="1:21" ht="21">
      <c r="A10" s="20"/>
      <c r="B10" s="21"/>
      <c r="C10" s="21" t="s">
        <v>677</v>
      </c>
      <c r="D10" s="22">
        <v>3</v>
      </c>
      <c r="E10" s="23" t="s">
        <v>678</v>
      </c>
      <c r="F10" s="28">
        <f>455500+43000</f>
        <v>498500</v>
      </c>
      <c r="G10" s="32"/>
      <c r="H10" s="32"/>
      <c r="I10" s="32"/>
      <c r="J10" s="32"/>
      <c r="K10" s="32"/>
      <c r="L10" s="22">
        <v>2</v>
      </c>
      <c r="M10" s="23" t="s">
        <v>679</v>
      </c>
      <c r="N10" s="23">
        <v>1</v>
      </c>
      <c r="O10" s="27" t="s">
        <v>32</v>
      </c>
      <c r="P10" s="28">
        <v>45000</v>
      </c>
      <c r="Q10" s="28">
        <f>N10*P10</f>
        <v>45000</v>
      </c>
      <c r="R10" s="43"/>
      <c r="S10" s="43"/>
      <c r="T10" s="38"/>
      <c r="U10" s="38"/>
    </row>
    <row r="11" spans="1:21" ht="21">
      <c r="A11" s="20"/>
      <c r="B11" s="21"/>
      <c r="C11" s="21"/>
      <c r="D11" s="39"/>
      <c r="E11" s="40"/>
      <c r="F11" s="98"/>
      <c r="G11" s="32"/>
      <c r="H11" s="32"/>
      <c r="I11" s="32"/>
      <c r="J11" s="32"/>
      <c r="K11" s="32"/>
      <c r="L11" s="22"/>
      <c r="M11" s="26" t="s">
        <v>41</v>
      </c>
      <c r="N11" s="23"/>
      <c r="O11" s="27"/>
      <c r="P11" s="28"/>
      <c r="Q11" s="28"/>
      <c r="R11" s="30"/>
      <c r="S11" s="30"/>
      <c r="T11" s="21"/>
      <c r="U11" s="21"/>
    </row>
    <row r="12" spans="1:21" ht="21">
      <c r="A12" s="20"/>
      <c r="B12" s="21"/>
      <c r="C12" s="21"/>
      <c r="D12" s="39"/>
      <c r="E12" s="23"/>
      <c r="F12" s="115">
        <f>SUM(F8:F11)</f>
        <v>778500</v>
      </c>
      <c r="G12" s="32"/>
      <c r="H12" s="32"/>
      <c r="I12" s="32"/>
      <c r="J12" s="32"/>
      <c r="K12" s="32"/>
      <c r="L12" s="22">
        <v>3</v>
      </c>
      <c r="M12" s="23" t="s">
        <v>680</v>
      </c>
      <c r="N12" s="23">
        <v>1</v>
      </c>
      <c r="O12" s="27" t="s">
        <v>37</v>
      </c>
      <c r="P12" s="28">
        <v>100000</v>
      </c>
      <c r="Q12" s="28">
        <f>N12*P12</f>
        <v>100000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4</v>
      </c>
      <c r="M13" s="23" t="s">
        <v>681</v>
      </c>
      <c r="N13" s="23">
        <v>1</v>
      </c>
      <c r="O13" s="27" t="s">
        <v>37</v>
      </c>
      <c r="P13" s="28">
        <v>31000</v>
      </c>
      <c r="Q13" s="28">
        <f>N13*P13</f>
        <v>31000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/>
      <c r="M14" s="26" t="s">
        <v>165</v>
      </c>
      <c r="N14" s="23"/>
      <c r="O14" s="27"/>
      <c r="P14" s="28"/>
      <c r="Q14" s="28"/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5</v>
      </c>
      <c r="M15" s="23" t="s">
        <v>166</v>
      </c>
      <c r="N15" s="23">
        <v>1</v>
      </c>
      <c r="O15" s="27" t="s">
        <v>74</v>
      </c>
      <c r="P15" s="28">
        <v>37500</v>
      </c>
      <c r="Q15" s="28">
        <f>N15*P15</f>
        <v>37500</v>
      </c>
      <c r="R15" s="30"/>
      <c r="S15" s="30"/>
      <c r="T15" s="21"/>
      <c r="U15" s="21"/>
    </row>
    <row r="16" spans="1:21" ht="21">
      <c r="A16" s="20"/>
      <c r="B16" s="130"/>
      <c r="C16" s="21"/>
      <c r="D16" s="22"/>
      <c r="E16" s="23"/>
      <c r="F16" s="28"/>
      <c r="G16" s="32"/>
      <c r="H16" s="32"/>
      <c r="I16" s="32"/>
      <c r="J16" s="32"/>
      <c r="K16" s="32"/>
      <c r="L16" s="169"/>
      <c r="M16" s="82" t="s">
        <v>66</v>
      </c>
      <c r="N16" s="122"/>
      <c r="O16" s="127"/>
      <c r="P16" s="47"/>
      <c r="Q16" s="153">
        <f>SUM(Q9:Q15)</f>
        <v>221500</v>
      </c>
      <c r="R16" s="30"/>
      <c r="S16" s="30"/>
      <c r="T16" s="21"/>
      <c r="U16" s="21"/>
    </row>
    <row r="17" spans="1:21" ht="21">
      <c r="A17" s="53"/>
      <c r="B17" s="83"/>
      <c r="C17" s="54"/>
      <c r="D17" s="55"/>
      <c r="E17" s="56"/>
      <c r="F17" s="31"/>
      <c r="G17" s="57"/>
      <c r="H17" s="57"/>
      <c r="I17" s="57"/>
      <c r="J17" s="57"/>
      <c r="K17" s="57"/>
      <c r="L17" s="58"/>
      <c r="M17" s="125" t="s">
        <v>67</v>
      </c>
      <c r="N17" s="128"/>
      <c r="O17" s="125"/>
      <c r="P17" s="15"/>
      <c r="Q17" s="15">
        <f>SUM(Q16+F12)</f>
        <v>1000000</v>
      </c>
      <c r="R17" s="85"/>
      <c r="S17" s="85"/>
      <c r="T17" s="54"/>
      <c r="U17" s="54"/>
    </row>
    <row r="18" spans="1:21" ht="51" customHeight="1">
      <c r="A18" s="60"/>
      <c r="B18" s="61"/>
      <c r="C18" s="61"/>
      <c r="D18" s="61"/>
      <c r="E18" s="61"/>
      <c r="F18" s="62"/>
      <c r="G18" s="62"/>
      <c r="H18" s="62"/>
      <c r="I18" s="62"/>
      <c r="J18" s="62"/>
      <c r="K18" s="62"/>
      <c r="L18" s="61"/>
      <c r="M18" s="63"/>
      <c r="N18" s="61"/>
      <c r="O18" s="63"/>
      <c r="P18" s="62"/>
      <c r="Q18" s="62"/>
      <c r="R18" s="64"/>
      <c r="S18" s="64"/>
      <c r="T18" s="61"/>
      <c r="U18" s="61"/>
    </row>
    <row r="19" spans="1:21" ht="53.25" customHeight="1">
      <c r="A19" s="65"/>
      <c r="B19" s="66"/>
      <c r="C19" s="66"/>
      <c r="D19" s="66"/>
      <c r="E19" s="66"/>
      <c r="F19" s="67"/>
      <c r="G19" s="67"/>
      <c r="H19" s="67"/>
      <c r="I19" s="67"/>
      <c r="J19" s="67"/>
      <c r="K19" s="67"/>
      <c r="L19" s="66"/>
      <c r="M19" s="68" t="s">
        <v>68</v>
      </c>
      <c r="N19" s="66"/>
      <c r="O19" s="69"/>
      <c r="P19" s="67"/>
      <c r="Q19" s="67"/>
      <c r="R19" s="70"/>
      <c r="S19" s="70"/>
      <c r="T19" s="66"/>
      <c r="U19" s="66"/>
    </row>
    <row r="20" spans="1:21" ht="53.25" customHeight="1">
      <c r="A20" s="65"/>
      <c r="B20" s="66"/>
      <c r="C20" s="66"/>
      <c r="D20" s="66"/>
      <c r="E20" s="66"/>
      <c r="F20" s="67"/>
      <c r="G20" s="67"/>
      <c r="H20" s="67"/>
      <c r="I20" s="67"/>
      <c r="J20" s="67"/>
      <c r="K20" s="67"/>
      <c r="L20" s="66"/>
      <c r="M20" s="68" t="s">
        <v>69</v>
      </c>
      <c r="N20" s="66"/>
      <c r="O20" s="69"/>
      <c r="P20" s="67"/>
      <c r="Q20" s="67"/>
      <c r="R20" s="70"/>
      <c r="S20" s="70"/>
      <c r="T20" s="66"/>
      <c r="U20" s="66"/>
    </row>
    <row r="21" spans="1:21" ht="53.25" customHeight="1">
      <c r="A21" s="65"/>
      <c r="B21" s="71"/>
      <c r="C21" s="66"/>
      <c r="D21" s="66"/>
      <c r="E21" s="66"/>
      <c r="F21" s="67"/>
      <c r="G21" s="67"/>
      <c r="H21" s="67"/>
      <c r="I21" s="67"/>
      <c r="J21" s="67"/>
      <c r="K21" s="67"/>
      <c r="L21" s="66"/>
      <c r="M21" s="68" t="s">
        <v>70</v>
      </c>
      <c r="N21" s="66"/>
      <c r="O21" s="69"/>
      <c r="P21" s="67"/>
      <c r="Q21" s="67"/>
      <c r="R21" s="70"/>
      <c r="S21" s="70"/>
      <c r="T21" s="66"/>
      <c r="U21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U19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6.00390625" style="194" customWidth="1"/>
    <col min="20" max="21" width="16.0039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4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682</v>
      </c>
      <c r="B8" s="73" t="s">
        <v>683</v>
      </c>
      <c r="C8" s="73" t="s">
        <v>684</v>
      </c>
      <c r="D8" s="74">
        <v>1</v>
      </c>
      <c r="E8" s="75" t="s">
        <v>685</v>
      </c>
      <c r="F8" s="36">
        <v>2873000</v>
      </c>
      <c r="G8" s="25"/>
      <c r="H8" s="25"/>
      <c r="I8" s="25"/>
      <c r="J8" s="25"/>
      <c r="K8" s="25"/>
      <c r="L8" s="74"/>
      <c r="M8" s="76" t="s">
        <v>165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 t="s">
        <v>686</v>
      </c>
      <c r="C9" s="21" t="s">
        <v>687</v>
      </c>
      <c r="D9" s="22"/>
      <c r="E9" s="23"/>
      <c r="F9" s="28"/>
      <c r="G9" s="32"/>
      <c r="H9" s="32"/>
      <c r="I9" s="32"/>
      <c r="J9" s="32"/>
      <c r="K9" s="32"/>
      <c r="L9" s="39">
        <v>1</v>
      </c>
      <c r="M9" s="40" t="s">
        <v>688</v>
      </c>
      <c r="N9" s="40">
        <v>1</v>
      </c>
      <c r="O9" s="41" t="s">
        <v>74</v>
      </c>
      <c r="P9" s="43">
        <v>1138000</v>
      </c>
      <c r="Q9" s="43">
        <f>N9*P9</f>
        <v>1138000</v>
      </c>
      <c r="R9" s="30"/>
      <c r="S9" s="30"/>
      <c r="T9" s="21"/>
      <c r="U9" s="21"/>
    </row>
    <row r="10" spans="1:21" ht="21">
      <c r="A10" s="20"/>
      <c r="B10" s="21" t="s">
        <v>455</v>
      </c>
      <c r="C10" s="21" t="s">
        <v>689</v>
      </c>
      <c r="D10" s="22"/>
      <c r="E10" s="23"/>
      <c r="F10" s="28"/>
      <c r="G10" s="32"/>
      <c r="H10" s="32"/>
      <c r="I10" s="32"/>
      <c r="J10" s="32"/>
      <c r="K10" s="32"/>
      <c r="L10" s="22"/>
      <c r="M10" s="23"/>
      <c r="N10" s="23"/>
      <c r="O10" s="27"/>
      <c r="P10" s="28"/>
      <c r="Q10" s="28"/>
      <c r="R10" s="30"/>
      <c r="S10" s="30"/>
      <c r="T10" s="21"/>
      <c r="U10" s="21"/>
    </row>
    <row r="11" spans="1:21" ht="21">
      <c r="A11" s="20"/>
      <c r="B11" s="21" t="s">
        <v>690</v>
      </c>
      <c r="C11" s="21"/>
      <c r="D11" s="22"/>
      <c r="E11" s="23"/>
      <c r="F11" s="28"/>
      <c r="G11" s="32"/>
      <c r="H11" s="32"/>
      <c r="I11" s="32"/>
      <c r="J11" s="32"/>
      <c r="K11" s="32"/>
      <c r="L11" s="22"/>
      <c r="M11" s="23"/>
      <c r="N11" s="23"/>
      <c r="O11" s="27"/>
      <c r="P11" s="28"/>
      <c r="Q11" s="28"/>
      <c r="R11" s="30"/>
      <c r="S11" s="30"/>
      <c r="T11" s="21"/>
      <c r="U11" s="21"/>
    </row>
    <row r="12" spans="1:21" ht="21">
      <c r="A12" s="20"/>
      <c r="B12" s="21" t="s">
        <v>691</v>
      </c>
      <c r="C12" s="21"/>
      <c r="D12" s="22"/>
      <c r="E12" s="23"/>
      <c r="F12" s="28"/>
      <c r="G12" s="32"/>
      <c r="H12" s="32"/>
      <c r="I12" s="32"/>
      <c r="J12" s="32"/>
      <c r="K12" s="32"/>
      <c r="L12" s="22"/>
      <c r="M12" s="23"/>
      <c r="N12" s="23"/>
      <c r="O12" s="27"/>
      <c r="P12" s="28"/>
      <c r="Q12" s="28"/>
      <c r="R12" s="30"/>
      <c r="S12" s="30"/>
      <c r="T12" s="21"/>
      <c r="U12" s="21"/>
    </row>
    <row r="13" spans="1:21" s="66" customFormat="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/>
      <c r="M13" s="23"/>
      <c r="N13" s="23"/>
      <c r="O13" s="27"/>
      <c r="P13" s="28"/>
      <c r="Q13" s="28"/>
      <c r="R13" s="30"/>
      <c r="S13" s="30"/>
      <c r="T13" s="21"/>
      <c r="U13" s="21"/>
    </row>
    <row r="14" spans="1:21" ht="21">
      <c r="A14" s="20"/>
      <c r="B14" s="130"/>
      <c r="C14" s="21"/>
      <c r="D14" s="22"/>
      <c r="E14" s="23"/>
      <c r="F14" s="28">
        <f>SUM(F8:F13)</f>
        <v>2873000</v>
      </c>
      <c r="G14" s="32"/>
      <c r="H14" s="32"/>
      <c r="I14" s="32"/>
      <c r="J14" s="32"/>
      <c r="K14" s="32"/>
      <c r="L14" s="169"/>
      <c r="M14" s="82" t="s">
        <v>66</v>
      </c>
      <c r="N14" s="122"/>
      <c r="O14" s="127"/>
      <c r="P14" s="47"/>
      <c r="Q14" s="47">
        <f>SUM(Q8:Q13)</f>
        <v>1138000</v>
      </c>
      <c r="R14" s="30"/>
      <c r="S14" s="30"/>
      <c r="T14" s="21"/>
      <c r="U14" s="21"/>
    </row>
    <row r="15" spans="1:21" ht="21">
      <c r="A15" s="53"/>
      <c r="B15" s="83"/>
      <c r="C15" s="54"/>
      <c r="D15" s="55"/>
      <c r="E15" s="56"/>
      <c r="F15" s="31"/>
      <c r="G15" s="57"/>
      <c r="H15" s="57"/>
      <c r="I15" s="57"/>
      <c r="J15" s="57"/>
      <c r="K15" s="57"/>
      <c r="L15" s="58"/>
      <c r="M15" s="125" t="s">
        <v>67</v>
      </c>
      <c r="N15" s="128"/>
      <c r="O15" s="125"/>
      <c r="P15" s="15"/>
      <c r="Q15" s="15">
        <f>SUM(Q14+F14)</f>
        <v>4011000</v>
      </c>
      <c r="R15" s="85"/>
      <c r="S15" s="85"/>
      <c r="T15" s="54"/>
      <c r="U15" s="54"/>
    </row>
    <row r="16" spans="1:21" ht="51" customHeight="1">
      <c r="A16" s="60"/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1"/>
      <c r="M16" s="63"/>
      <c r="N16" s="61"/>
      <c r="O16" s="63"/>
      <c r="P16" s="62"/>
      <c r="Q16" s="62"/>
      <c r="R16" s="64"/>
      <c r="S16" s="64"/>
      <c r="T16" s="61"/>
      <c r="U16" s="61"/>
    </row>
    <row r="17" spans="1:21" ht="53.25" customHeight="1">
      <c r="A17" s="65"/>
      <c r="B17" s="66"/>
      <c r="C17" s="66"/>
      <c r="D17" s="66"/>
      <c r="E17" s="66"/>
      <c r="F17" s="67"/>
      <c r="G17" s="67"/>
      <c r="H17" s="67"/>
      <c r="I17" s="67"/>
      <c r="J17" s="67"/>
      <c r="K17" s="67"/>
      <c r="L17" s="66"/>
      <c r="M17" s="68" t="s">
        <v>68</v>
      </c>
      <c r="N17" s="66"/>
      <c r="O17" s="69"/>
      <c r="P17" s="67"/>
      <c r="Q17" s="67"/>
      <c r="R17" s="70"/>
      <c r="S17" s="70"/>
      <c r="T17" s="66"/>
      <c r="U17" s="66"/>
    </row>
    <row r="18" spans="1:21" ht="53.25" customHeight="1">
      <c r="A18" s="65"/>
      <c r="B18" s="66"/>
      <c r="C18" s="66"/>
      <c r="D18" s="66"/>
      <c r="E18" s="66"/>
      <c r="F18" s="67"/>
      <c r="G18" s="67"/>
      <c r="H18" s="67"/>
      <c r="I18" s="67"/>
      <c r="J18" s="67"/>
      <c r="K18" s="67"/>
      <c r="L18" s="66"/>
      <c r="M18" s="68" t="s">
        <v>69</v>
      </c>
      <c r="N18" s="66"/>
      <c r="O18" s="69"/>
      <c r="P18" s="67"/>
      <c r="Q18" s="67"/>
      <c r="R18" s="70"/>
      <c r="S18" s="70"/>
      <c r="T18" s="66"/>
      <c r="U18" s="66"/>
    </row>
    <row r="19" spans="1:21" ht="53.25" customHeight="1">
      <c r="A19" s="65"/>
      <c r="B19" s="71"/>
      <c r="C19" s="66"/>
      <c r="D19" s="66"/>
      <c r="E19" s="66"/>
      <c r="F19" s="67"/>
      <c r="G19" s="67"/>
      <c r="H19" s="67"/>
      <c r="I19" s="67"/>
      <c r="J19" s="67"/>
      <c r="K19" s="67"/>
      <c r="L19" s="66"/>
      <c r="M19" s="68" t="s">
        <v>70</v>
      </c>
      <c r="N19" s="66"/>
      <c r="O19" s="69"/>
      <c r="P19" s="67"/>
      <c r="Q19" s="67"/>
      <c r="R19" s="70"/>
      <c r="S19" s="70"/>
      <c r="T19" s="66"/>
      <c r="U19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U35"/>
  <sheetViews>
    <sheetView zoomScale="80" zoomScaleNormal="80" zoomScalePageLayoutView="0" workbookViewId="0" topLeftCell="C6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6.00390625" style="194" customWidth="1"/>
    <col min="20" max="21" width="16.0039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692</v>
      </c>
      <c r="B8" s="73" t="s">
        <v>693</v>
      </c>
      <c r="C8" s="73" t="s">
        <v>694</v>
      </c>
      <c r="D8" s="74">
        <v>1</v>
      </c>
      <c r="E8" s="75" t="s">
        <v>695</v>
      </c>
      <c r="F8" s="36">
        <v>1000000</v>
      </c>
      <c r="G8" s="25"/>
      <c r="H8" s="25"/>
      <c r="I8" s="25"/>
      <c r="J8" s="25"/>
      <c r="K8" s="25"/>
      <c r="L8" s="74"/>
      <c r="M8" s="116" t="s">
        <v>696</v>
      </c>
      <c r="N8" s="75"/>
      <c r="O8" s="77"/>
      <c r="P8" s="36"/>
      <c r="Q8" s="36">
        <v>1000000</v>
      </c>
      <c r="R8" s="78"/>
      <c r="S8" s="78"/>
      <c r="T8" s="86"/>
      <c r="U8" s="86"/>
    </row>
    <row r="9" spans="1:21" ht="21">
      <c r="A9" s="20"/>
      <c r="B9" s="21"/>
      <c r="C9" s="21" t="s">
        <v>697</v>
      </c>
      <c r="D9" s="22"/>
      <c r="E9" s="23" t="s">
        <v>698</v>
      </c>
      <c r="F9" s="28"/>
      <c r="G9" s="32"/>
      <c r="H9" s="32"/>
      <c r="I9" s="32"/>
      <c r="J9" s="32"/>
      <c r="K9" s="32"/>
      <c r="L9" s="22"/>
      <c r="M9" s="116" t="s">
        <v>699</v>
      </c>
      <c r="N9" s="23"/>
      <c r="O9" s="27"/>
      <c r="P9" s="28"/>
      <c r="Q9" s="28"/>
      <c r="R9" s="30"/>
      <c r="S9" s="30"/>
      <c r="T9" s="21"/>
      <c r="U9" s="21"/>
    </row>
    <row r="10" spans="1:21" ht="21">
      <c r="A10" s="20"/>
      <c r="B10" s="21"/>
      <c r="C10" s="21" t="s">
        <v>700</v>
      </c>
      <c r="D10" s="22"/>
      <c r="E10" s="23" t="s">
        <v>701</v>
      </c>
      <c r="F10" s="28"/>
      <c r="G10" s="32"/>
      <c r="H10" s="32"/>
      <c r="I10" s="32"/>
      <c r="J10" s="32"/>
      <c r="K10" s="32"/>
      <c r="L10" s="22"/>
      <c r="M10" s="23"/>
      <c r="N10" s="23"/>
      <c r="O10" s="27"/>
      <c r="P10" s="28"/>
      <c r="Q10" s="28"/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 t="s">
        <v>702</v>
      </c>
      <c r="F11" s="28"/>
      <c r="G11" s="32"/>
      <c r="H11" s="32"/>
      <c r="I11" s="32"/>
      <c r="J11" s="32"/>
      <c r="K11" s="32"/>
      <c r="L11" s="22"/>
      <c r="M11" s="23"/>
      <c r="N11" s="122"/>
      <c r="O11" s="127"/>
      <c r="P11" s="47"/>
      <c r="Q11" s="47"/>
      <c r="R11" s="30"/>
      <c r="S11" s="30"/>
      <c r="T11" s="21"/>
      <c r="U11" s="21"/>
    </row>
    <row r="12" spans="1:21" ht="21">
      <c r="A12" s="53"/>
      <c r="B12" s="83"/>
      <c r="C12" s="54"/>
      <c r="D12" s="55"/>
      <c r="E12" s="219"/>
      <c r="F12" s="31"/>
      <c r="G12" s="57"/>
      <c r="H12" s="57"/>
      <c r="I12" s="57"/>
      <c r="J12" s="57"/>
      <c r="K12" s="57"/>
      <c r="L12" s="58"/>
      <c r="M12" s="125" t="s">
        <v>67</v>
      </c>
      <c r="N12" s="128"/>
      <c r="O12" s="125"/>
      <c r="P12" s="15"/>
      <c r="Q12" s="15">
        <f>SUM(Q8:Q11)</f>
        <v>1000000</v>
      </c>
      <c r="R12" s="85"/>
      <c r="S12" s="85"/>
      <c r="T12" s="54"/>
      <c r="U12" s="54"/>
    </row>
    <row r="13" spans="1:21" ht="51" customHeight="1">
      <c r="A13" s="60"/>
      <c r="B13" s="61"/>
      <c r="C13" s="61"/>
      <c r="D13" s="61"/>
      <c r="E13" s="61"/>
      <c r="F13" s="62"/>
      <c r="G13" s="62"/>
      <c r="H13" s="62"/>
      <c r="I13" s="62"/>
      <c r="J13" s="62"/>
      <c r="K13" s="62"/>
      <c r="L13" s="61"/>
      <c r="M13" s="63"/>
      <c r="N13" s="61"/>
      <c r="O13" s="63"/>
      <c r="P13" s="62"/>
      <c r="Q13" s="62"/>
      <c r="R13" s="64"/>
      <c r="S13" s="64"/>
      <c r="T13" s="61"/>
      <c r="U13" s="61"/>
    </row>
    <row r="14" spans="1:21" ht="53.25" customHeight="1">
      <c r="A14" s="65"/>
      <c r="B14" s="66"/>
      <c r="C14" s="66"/>
      <c r="D14" s="66"/>
      <c r="E14" s="66"/>
      <c r="F14" s="67"/>
      <c r="G14" s="67"/>
      <c r="H14" s="67"/>
      <c r="I14" s="67"/>
      <c r="J14" s="67"/>
      <c r="K14" s="67"/>
      <c r="L14" s="66"/>
      <c r="M14" s="68" t="s">
        <v>68</v>
      </c>
      <c r="N14" s="66"/>
      <c r="O14" s="69"/>
      <c r="P14" s="67"/>
      <c r="Q14" s="67"/>
      <c r="R14" s="70"/>
      <c r="S14" s="70"/>
      <c r="T14" s="66"/>
      <c r="U14" s="66"/>
    </row>
    <row r="15" spans="1:21" ht="53.25" customHeight="1">
      <c r="A15" s="65"/>
      <c r="B15" s="66"/>
      <c r="C15" s="66"/>
      <c r="D15" s="66"/>
      <c r="E15" s="66"/>
      <c r="F15" s="67"/>
      <c r="G15" s="67"/>
      <c r="H15" s="67"/>
      <c r="I15" s="67"/>
      <c r="J15" s="67"/>
      <c r="K15" s="67"/>
      <c r="L15" s="66"/>
      <c r="M15" s="68" t="s">
        <v>69</v>
      </c>
      <c r="N15" s="66"/>
      <c r="O15" s="69"/>
      <c r="P15" s="67"/>
      <c r="Q15" s="67"/>
      <c r="R15" s="70"/>
      <c r="S15" s="70"/>
      <c r="T15" s="66"/>
      <c r="U15" s="66"/>
    </row>
    <row r="16" spans="1:21" ht="53.25" customHeight="1">
      <c r="A16" s="65"/>
      <c r="B16" s="71"/>
      <c r="C16" s="66"/>
      <c r="D16" s="66"/>
      <c r="E16" s="66"/>
      <c r="F16" s="67"/>
      <c r="G16" s="67"/>
      <c r="H16" s="67"/>
      <c r="I16" s="67"/>
      <c r="J16" s="67"/>
      <c r="K16" s="67"/>
      <c r="L16" s="66"/>
      <c r="M16" s="68" t="s">
        <v>70</v>
      </c>
      <c r="N16" s="66"/>
      <c r="O16" s="69"/>
      <c r="P16" s="67"/>
      <c r="Q16" s="67"/>
      <c r="R16" s="70"/>
      <c r="S16" s="70"/>
      <c r="T16" s="66"/>
      <c r="U16" s="66"/>
    </row>
    <row r="17" spans="1:21" ht="21">
      <c r="A17" s="143" t="s">
        <v>692</v>
      </c>
      <c r="B17" s="86" t="s">
        <v>703</v>
      </c>
      <c r="C17" s="86" t="s">
        <v>704</v>
      </c>
      <c r="D17" s="87">
        <v>1</v>
      </c>
      <c r="E17" s="92" t="s">
        <v>705</v>
      </c>
      <c r="F17" s="24">
        <v>633000</v>
      </c>
      <c r="G17" s="144"/>
      <c r="H17" s="144"/>
      <c r="I17" s="144"/>
      <c r="J17" s="144"/>
      <c r="K17" s="144"/>
      <c r="L17" s="87"/>
      <c r="M17" s="91" t="s">
        <v>24</v>
      </c>
      <c r="N17" s="92"/>
      <c r="O17" s="93"/>
      <c r="P17" s="24"/>
      <c r="Q17" s="24"/>
      <c r="R17" s="94"/>
      <c r="S17" s="94"/>
      <c r="T17" s="86"/>
      <c r="U17" s="86"/>
    </row>
    <row r="18" spans="1:21" ht="21">
      <c r="A18" s="20"/>
      <c r="B18" s="21" t="s">
        <v>706</v>
      </c>
      <c r="C18" s="21" t="s">
        <v>707</v>
      </c>
      <c r="D18" s="22"/>
      <c r="E18" s="23" t="s">
        <v>708</v>
      </c>
      <c r="F18" s="28"/>
      <c r="G18" s="32"/>
      <c r="H18" s="32"/>
      <c r="I18" s="32"/>
      <c r="J18" s="32"/>
      <c r="K18" s="32"/>
      <c r="L18" s="22">
        <v>1</v>
      </c>
      <c r="M18" s="23" t="s">
        <v>709</v>
      </c>
      <c r="N18" s="23">
        <v>1</v>
      </c>
      <c r="O18" s="27" t="s">
        <v>37</v>
      </c>
      <c r="P18" s="28">
        <v>4000</v>
      </c>
      <c r="Q18" s="28">
        <f>N18*P18</f>
        <v>4000</v>
      </c>
      <c r="R18" s="78"/>
      <c r="S18" s="78"/>
      <c r="T18" s="73"/>
      <c r="U18" s="73"/>
    </row>
    <row r="19" spans="1:21" ht="21">
      <c r="A19" s="20"/>
      <c r="B19" s="21"/>
      <c r="C19" s="21" t="s">
        <v>700</v>
      </c>
      <c r="D19" s="22"/>
      <c r="E19" s="23" t="s">
        <v>710</v>
      </c>
      <c r="F19" s="31"/>
      <c r="G19" s="123"/>
      <c r="H19" s="123"/>
      <c r="I19" s="123"/>
      <c r="J19" s="123"/>
      <c r="K19" s="123"/>
      <c r="L19" s="22">
        <v>2</v>
      </c>
      <c r="M19" s="23" t="s">
        <v>711</v>
      </c>
      <c r="N19" s="23">
        <v>1</v>
      </c>
      <c r="O19" s="27" t="s">
        <v>32</v>
      </c>
      <c r="P19" s="28">
        <v>99970</v>
      </c>
      <c r="Q19" s="28">
        <f>N19*P19</f>
        <v>99970</v>
      </c>
      <c r="R19" s="78"/>
      <c r="S19" s="78"/>
      <c r="T19" s="73"/>
      <c r="U19" s="73"/>
    </row>
    <row r="20" spans="1:21" ht="21">
      <c r="A20" s="20"/>
      <c r="B20" s="21"/>
      <c r="C20" s="21"/>
      <c r="D20" s="22"/>
      <c r="E20" s="27" t="s">
        <v>712</v>
      </c>
      <c r="F20" s="36">
        <f>SUM(F17:F19)</f>
        <v>633000</v>
      </c>
      <c r="G20" s="25"/>
      <c r="H20" s="25"/>
      <c r="I20" s="25"/>
      <c r="J20" s="25"/>
      <c r="K20" s="25"/>
      <c r="L20" s="22"/>
      <c r="M20" s="26" t="s">
        <v>162</v>
      </c>
      <c r="N20" s="23"/>
      <c r="O20" s="27"/>
      <c r="P20" s="28"/>
      <c r="Q20" s="28"/>
      <c r="R20" s="78"/>
      <c r="S20" s="78"/>
      <c r="T20" s="73"/>
      <c r="U20" s="73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3</v>
      </c>
      <c r="M21" s="23" t="s">
        <v>713</v>
      </c>
      <c r="N21" s="23">
        <v>1</v>
      </c>
      <c r="O21" s="27" t="s">
        <v>32</v>
      </c>
      <c r="P21" s="28">
        <v>50000</v>
      </c>
      <c r="Q21" s="28">
        <f>N21*P21</f>
        <v>50000</v>
      </c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/>
      <c r="M22" s="26" t="s">
        <v>41</v>
      </c>
      <c r="N22" s="23"/>
      <c r="O22" s="27"/>
      <c r="P22" s="28"/>
      <c r="Q22" s="28"/>
      <c r="R22" s="30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4</v>
      </c>
      <c r="M23" s="23" t="s">
        <v>714</v>
      </c>
      <c r="N23" s="23">
        <v>2</v>
      </c>
      <c r="O23" s="27" t="s">
        <v>37</v>
      </c>
      <c r="P23" s="28">
        <v>28400</v>
      </c>
      <c r="Q23" s="28">
        <f>N23*P23</f>
        <v>56800</v>
      </c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5</v>
      </c>
      <c r="M24" s="23" t="s">
        <v>715</v>
      </c>
      <c r="N24" s="23">
        <v>2</v>
      </c>
      <c r="O24" s="27" t="s">
        <v>37</v>
      </c>
      <c r="P24" s="28">
        <v>33400</v>
      </c>
      <c r="Q24" s="28">
        <f>N24*P24</f>
        <v>66800</v>
      </c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6</v>
      </c>
      <c r="M25" s="23" t="s">
        <v>716</v>
      </c>
      <c r="N25" s="23">
        <v>1</v>
      </c>
      <c r="O25" s="27" t="s">
        <v>37</v>
      </c>
      <c r="P25" s="28">
        <v>43500</v>
      </c>
      <c r="Q25" s="28">
        <f>N25*P25</f>
        <v>43500</v>
      </c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7</v>
      </c>
      <c r="M26" s="23" t="s">
        <v>519</v>
      </c>
      <c r="N26" s="23">
        <v>4</v>
      </c>
      <c r="O26" s="27" t="s">
        <v>37</v>
      </c>
      <c r="P26" s="28">
        <v>1700</v>
      </c>
      <c r="Q26" s="28">
        <f>N26*P26</f>
        <v>6800</v>
      </c>
      <c r="R26" s="30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/>
      <c r="M27" s="26" t="s">
        <v>165</v>
      </c>
      <c r="N27" s="23"/>
      <c r="O27" s="27"/>
      <c r="P27" s="28"/>
      <c r="Q27" s="28"/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8</v>
      </c>
      <c r="M28" s="23" t="s">
        <v>717</v>
      </c>
      <c r="N28" s="23">
        <v>1</v>
      </c>
      <c r="O28" s="27" t="s">
        <v>74</v>
      </c>
      <c r="P28" s="28">
        <v>37500</v>
      </c>
      <c r="Q28" s="28">
        <f>N28*P28</f>
        <v>37500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/>
      <c r="M29" s="23"/>
      <c r="N29" s="23"/>
      <c r="O29" s="27"/>
      <c r="P29" s="28"/>
      <c r="Q29" s="28"/>
      <c r="R29" s="30"/>
      <c r="S29" s="30"/>
      <c r="T29" s="21"/>
      <c r="U29" s="21"/>
    </row>
    <row r="30" spans="1:21" ht="21">
      <c r="A30" s="20"/>
      <c r="B30" s="130"/>
      <c r="C30" s="21"/>
      <c r="D30" s="22"/>
      <c r="E30" s="220"/>
      <c r="F30" s="28"/>
      <c r="G30" s="32"/>
      <c r="H30" s="32"/>
      <c r="I30" s="32"/>
      <c r="J30" s="32"/>
      <c r="K30" s="32"/>
      <c r="L30" s="169"/>
      <c r="M30" s="82" t="s">
        <v>66</v>
      </c>
      <c r="N30" s="122"/>
      <c r="O30" s="127"/>
      <c r="P30" s="47"/>
      <c r="Q30" s="153">
        <f>SUM(Q17:Q29)</f>
        <v>365370</v>
      </c>
      <c r="R30" s="30"/>
      <c r="S30" s="30"/>
      <c r="T30" s="21"/>
      <c r="U30" s="21"/>
    </row>
    <row r="31" spans="1:21" ht="21">
      <c r="A31" s="53"/>
      <c r="B31" s="54"/>
      <c r="C31" s="54"/>
      <c r="D31" s="55"/>
      <c r="E31" s="56"/>
      <c r="F31" s="31"/>
      <c r="G31" s="57"/>
      <c r="H31" s="57"/>
      <c r="I31" s="57"/>
      <c r="J31" s="57"/>
      <c r="K31" s="57"/>
      <c r="L31" s="58"/>
      <c r="M31" s="125" t="s">
        <v>67</v>
      </c>
      <c r="N31" s="128"/>
      <c r="O31" s="125"/>
      <c r="P31" s="15"/>
      <c r="Q31" s="15">
        <f>F20+Q30</f>
        <v>998370</v>
      </c>
      <c r="R31" s="85"/>
      <c r="S31" s="59"/>
      <c r="T31" s="54"/>
      <c r="U31" s="54"/>
    </row>
    <row r="32" spans="1:21" ht="51" customHeight="1">
      <c r="A32" s="60"/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1"/>
      <c r="M32" s="63"/>
      <c r="N32" s="61"/>
      <c r="O32" s="63"/>
      <c r="P32" s="62"/>
      <c r="Q32" s="62"/>
      <c r="R32" s="64"/>
      <c r="S32" s="64"/>
      <c r="T32" s="61"/>
      <c r="U32" s="61"/>
    </row>
    <row r="33" spans="1:21" ht="53.25" customHeight="1">
      <c r="A33" s="65"/>
      <c r="B33" s="66"/>
      <c r="C33" s="66"/>
      <c r="D33" s="66"/>
      <c r="E33" s="66"/>
      <c r="F33" s="67"/>
      <c r="G33" s="67"/>
      <c r="H33" s="67"/>
      <c r="I33" s="67"/>
      <c r="J33" s="67"/>
      <c r="K33" s="67"/>
      <c r="L33" s="66"/>
      <c r="M33" s="68" t="s">
        <v>68</v>
      </c>
      <c r="N33" s="66"/>
      <c r="O33" s="69"/>
      <c r="P33" s="67"/>
      <c r="Q33" s="67"/>
      <c r="R33" s="70"/>
      <c r="S33" s="70"/>
      <c r="T33" s="66"/>
      <c r="U33" s="66"/>
    </row>
    <row r="34" spans="1:21" ht="53.25" customHeight="1">
      <c r="A34" s="65"/>
      <c r="B34" s="66"/>
      <c r="C34" s="66"/>
      <c r="D34" s="66"/>
      <c r="E34" s="66"/>
      <c r="F34" s="67"/>
      <c r="G34" s="67"/>
      <c r="H34" s="67"/>
      <c r="I34" s="67"/>
      <c r="J34" s="67"/>
      <c r="K34" s="67"/>
      <c r="L34" s="66"/>
      <c r="M34" s="68" t="s">
        <v>69</v>
      </c>
      <c r="N34" s="66"/>
      <c r="O34" s="69"/>
      <c r="P34" s="67"/>
      <c r="Q34" s="67"/>
      <c r="R34" s="70"/>
      <c r="S34" s="70"/>
      <c r="T34" s="66"/>
      <c r="U34" s="66"/>
    </row>
    <row r="35" spans="1:21" ht="53.25" customHeight="1">
      <c r="A35" s="65"/>
      <c r="B35" s="71"/>
      <c r="C35" s="66"/>
      <c r="D35" s="66"/>
      <c r="E35" s="66"/>
      <c r="F35" s="67"/>
      <c r="G35" s="67"/>
      <c r="H35" s="67"/>
      <c r="I35" s="67"/>
      <c r="J35" s="67"/>
      <c r="K35" s="67"/>
      <c r="L35" s="66"/>
      <c r="M35" s="68" t="s">
        <v>70</v>
      </c>
      <c r="N35" s="66"/>
      <c r="O35" s="69"/>
      <c r="P35" s="67"/>
      <c r="Q35" s="67"/>
      <c r="R35" s="70"/>
      <c r="S35" s="70"/>
      <c r="T35" s="66"/>
      <c r="U35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  <rowBreaks count="1" manualBreakCount="1">
    <brk id="16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V34"/>
  <sheetViews>
    <sheetView zoomScale="80" zoomScaleNormal="80" zoomScalePageLayoutView="0" workbookViewId="0" topLeftCell="E6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28125" style="194" customWidth="1"/>
    <col min="20" max="21" width="15.281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59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20" t="s">
        <v>718</v>
      </c>
      <c r="B8" s="73" t="s">
        <v>719</v>
      </c>
      <c r="C8" s="73" t="s">
        <v>720</v>
      </c>
      <c r="D8" s="74"/>
      <c r="E8" s="76" t="s">
        <v>721</v>
      </c>
      <c r="F8" s="36"/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 t="s">
        <v>722</v>
      </c>
      <c r="C9" s="21" t="s">
        <v>723</v>
      </c>
      <c r="D9" s="109">
        <v>1</v>
      </c>
      <c r="E9" s="81" t="s">
        <v>724</v>
      </c>
      <c r="F9" s="110">
        <v>20000</v>
      </c>
      <c r="G9" s="221"/>
      <c r="H9" s="221"/>
      <c r="I9" s="110"/>
      <c r="J9" s="32"/>
      <c r="K9" s="32"/>
      <c r="L9" s="22">
        <v>1</v>
      </c>
      <c r="M9" s="23" t="s">
        <v>474</v>
      </c>
      <c r="N9" s="23">
        <v>1</v>
      </c>
      <c r="O9" s="27" t="s">
        <v>34</v>
      </c>
      <c r="P9" s="28">
        <v>20000</v>
      </c>
      <c r="Q9" s="28">
        <f aca="true" t="shared" si="0" ref="Q9:Q14">N9*P9</f>
        <v>20000</v>
      </c>
      <c r="R9" s="30"/>
      <c r="S9" s="30"/>
      <c r="T9" s="21"/>
      <c r="U9" s="21"/>
    </row>
    <row r="10" spans="1:21" ht="21">
      <c r="A10" s="20"/>
      <c r="B10" s="21"/>
      <c r="C10" s="21" t="s">
        <v>725</v>
      </c>
      <c r="D10" s="109">
        <v>2</v>
      </c>
      <c r="E10" s="81" t="s">
        <v>726</v>
      </c>
      <c r="F10" s="110">
        <v>25000</v>
      </c>
      <c r="G10" s="221"/>
      <c r="H10" s="221"/>
      <c r="I10" s="110"/>
      <c r="J10" s="32"/>
      <c r="K10" s="32"/>
      <c r="L10" s="22">
        <v>2</v>
      </c>
      <c r="M10" s="23" t="s">
        <v>727</v>
      </c>
      <c r="N10" s="23">
        <v>1</v>
      </c>
      <c r="O10" s="27" t="s">
        <v>47</v>
      </c>
      <c r="P10" s="28">
        <v>13600</v>
      </c>
      <c r="Q10" s="28">
        <f t="shared" si="0"/>
        <v>13600</v>
      </c>
      <c r="R10" s="30"/>
      <c r="S10" s="30"/>
      <c r="T10" s="21"/>
      <c r="U10" s="21"/>
    </row>
    <row r="11" spans="1:21" ht="21">
      <c r="A11" s="20"/>
      <c r="B11" s="21"/>
      <c r="C11" s="21"/>
      <c r="D11" s="109"/>
      <c r="E11" s="81" t="s">
        <v>728</v>
      </c>
      <c r="F11" s="110"/>
      <c r="G11" s="221"/>
      <c r="H11" s="221"/>
      <c r="I11" s="110"/>
      <c r="J11" s="32"/>
      <c r="K11" s="32"/>
      <c r="L11" s="22">
        <v>3</v>
      </c>
      <c r="M11" s="23" t="s">
        <v>33</v>
      </c>
      <c r="N11" s="23">
        <v>2</v>
      </c>
      <c r="O11" s="27" t="s">
        <v>34</v>
      </c>
      <c r="P11" s="28">
        <v>8000</v>
      </c>
      <c r="Q11" s="28">
        <f t="shared" si="0"/>
        <v>16000</v>
      </c>
      <c r="R11" s="30"/>
      <c r="S11" s="30"/>
      <c r="T11" s="21"/>
      <c r="U11" s="21"/>
    </row>
    <row r="12" spans="1:21" ht="21">
      <c r="A12" s="20"/>
      <c r="B12" s="21"/>
      <c r="C12" s="21"/>
      <c r="D12" s="109">
        <v>3</v>
      </c>
      <c r="E12" s="81" t="s">
        <v>729</v>
      </c>
      <c r="F12" s="110">
        <v>150000</v>
      </c>
      <c r="G12" s="221"/>
      <c r="H12" s="221"/>
      <c r="I12" s="110"/>
      <c r="J12" s="32"/>
      <c r="K12" s="32"/>
      <c r="L12" s="22">
        <v>4</v>
      </c>
      <c r="M12" s="23" t="s">
        <v>76</v>
      </c>
      <c r="N12" s="23">
        <v>1</v>
      </c>
      <c r="O12" s="27" t="s">
        <v>34</v>
      </c>
      <c r="P12" s="28">
        <v>20000</v>
      </c>
      <c r="Q12" s="28">
        <f t="shared" si="0"/>
        <v>20000</v>
      </c>
      <c r="R12" s="30"/>
      <c r="S12" s="30"/>
      <c r="T12" s="21"/>
      <c r="U12" s="21"/>
    </row>
    <row r="13" spans="1:21" ht="21">
      <c r="A13" s="20"/>
      <c r="B13" s="21"/>
      <c r="C13" s="21"/>
      <c r="D13" s="109">
        <v>4</v>
      </c>
      <c r="E13" s="81" t="s">
        <v>730</v>
      </c>
      <c r="F13" s="110">
        <v>30000</v>
      </c>
      <c r="G13" s="221"/>
      <c r="H13" s="221"/>
      <c r="I13" s="110"/>
      <c r="J13" s="32"/>
      <c r="K13" s="32"/>
      <c r="L13" s="22">
        <v>5</v>
      </c>
      <c r="M13" s="23" t="s">
        <v>106</v>
      </c>
      <c r="N13" s="23">
        <v>2</v>
      </c>
      <c r="O13" s="27" t="s">
        <v>74</v>
      </c>
      <c r="P13" s="28">
        <v>10000</v>
      </c>
      <c r="Q13" s="28">
        <f t="shared" si="0"/>
        <v>20000</v>
      </c>
      <c r="R13" s="30"/>
      <c r="S13" s="30"/>
      <c r="T13" s="21"/>
      <c r="U13" s="21"/>
    </row>
    <row r="14" spans="1:21" ht="21">
      <c r="A14" s="20"/>
      <c r="B14" s="21"/>
      <c r="C14" s="21"/>
      <c r="D14" s="109">
        <v>5</v>
      </c>
      <c r="E14" s="81" t="s">
        <v>731</v>
      </c>
      <c r="F14" s="110">
        <v>115000</v>
      </c>
      <c r="G14" s="221"/>
      <c r="H14" s="221"/>
      <c r="I14" s="110"/>
      <c r="J14" s="32"/>
      <c r="K14" s="32"/>
      <c r="L14" s="22">
        <v>6</v>
      </c>
      <c r="M14" s="23" t="s">
        <v>732</v>
      </c>
      <c r="N14" s="23">
        <v>2</v>
      </c>
      <c r="O14" s="27" t="s">
        <v>47</v>
      </c>
      <c r="P14" s="28">
        <v>9500</v>
      </c>
      <c r="Q14" s="28">
        <f t="shared" si="0"/>
        <v>19000</v>
      </c>
      <c r="R14" s="30"/>
      <c r="S14" s="30"/>
      <c r="T14" s="21"/>
      <c r="U14" s="21"/>
    </row>
    <row r="15" spans="1:21" ht="21">
      <c r="A15" s="20"/>
      <c r="B15" s="21"/>
      <c r="C15" s="21"/>
      <c r="D15" s="109">
        <v>6</v>
      </c>
      <c r="E15" s="81" t="s">
        <v>733</v>
      </c>
      <c r="F15" s="110">
        <v>100000</v>
      </c>
      <c r="G15" s="221"/>
      <c r="H15" s="221"/>
      <c r="I15" s="110"/>
      <c r="J15" s="32"/>
      <c r="K15" s="32"/>
      <c r="L15" s="22">
        <v>7</v>
      </c>
      <c r="M15" s="23" t="s">
        <v>130</v>
      </c>
      <c r="N15" s="23">
        <v>1</v>
      </c>
      <c r="O15" s="27" t="s">
        <v>47</v>
      </c>
      <c r="P15" s="28">
        <v>12000</v>
      </c>
      <c r="Q15" s="28">
        <f>N15*P15</f>
        <v>12000</v>
      </c>
      <c r="R15" s="30"/>
      <c r="S15" s="30"/>
      <c r="T15" s="21"/>
      <c r="U15" s="21"/>
    </row>
    <row r="16" spans="1:21" ht="21">
      <c r="A16" s="20"/>
      <c r="B16" s="21"/>
      <c r="C16" s="21"/>
      <c r="D16" s="109">
        <v>7</v>
      </c>
      <c r="E16" s="81" t="s">
        <v>734</v>
      </c>
      <c r="F16" s="110">
        <v>20000</v>
      </c>
      <c r="G16" s="221"/>
      <c r="H16" s="221"/>
      <c r="I16" s="110"/>
      <c r="J16" s="32"/>
      <c r="K16" s="28"/>
      <c r="L16" s="22"/>
      <c r="M16" s="26" t="s">
        <v>58</v>
      </c>
      <c r="N16" s="23"/>
      <c r="O16" s="27"/>
      <c r="P16" s="28"/>
      <c r="Q16" s="28"/>
      <c r="R16" s="30"/>
      <c r="S16" s="30"/>
      <c r="T16" s="21"/>
      <c r="U16" s="21"/>
    </row>
    <row r="17" spans="1:21" ht="21">
      <c r="A17" s="20"/>
      <c r="B17" s="21"/>
      <c r="C17" s="21"/>
      <c r="D17" s="109"/>
      <c r="E17" s="102" t="s">
        <v>30</v>
      </c>
      <c r="F17" s="205">
        <f>SUM(F9:F16)</f>
        <v>460000</v>
      </c>
      <c r="G17" s="222"/>
      <c r="H17" s="206"/>
      <c r="I17" s="205"/>
      <c r="J17" s="205"/>
      <c r="K17" s="223"/>
      <c r="L17" s="22">
        <v>8</v>
      </c>
      <c r="M17" s="23" t="s">
        <v>735</v>
      </c>
      <c r="N17" s="23">
        <v>1</v>
      </c>
      <c r="O17" s="27" t="s">
        <v>44</v>
      </c>
      <c r="P17" s="28">
        <v>7000</v>
      </c>
      <c r="Q17" s="28">
        <f>N17*P17</f>
        <v>7000</v>
      </c>
      <c r="R17" s="30"/>
      <c r="S17" s="30"/>
      <c r="T17" s="21"/>
      <c r="U17" s="21"/>
    </row>
    <row r="18" spans="1:21" ht="21">
      <c r="A18" s="20"/>
      <c r="B18" s="21"/>
      <c r="C18" s="21"/>
      <c r="D18" s="109"/>
      <c r="E18" s="81"/>
      <c r="F18" s="30"/>
      <c r="G18" s="110"/>
      <c r="H18" s="110"/>
      <c r="I18" s="110"/>
      <c r="J18" s="32"/>
      <c r="K18" s="32"/>
      <c r="L18" s="22">
        <v>9</v>
      </c>
      <c r="M18" s="23" t="s">
        <v>736</v>
      </c>
      <c r="N18" s="23">
        <v>1</v>
      </c>
      <c r="O18" s="27" t="s">
        <v>37</v>
      </c>
      <c r="P18" s="28">
        <v>17000</v>
      </c>
      <c r="Q18" s="28">
        <f>N18*P18</f>
        <v>17000</v>
      </c>
      <c r="R18" s="30"/>
      <c r="S18" s="30"/>
      <c r="T18" s="21"/>
      <c r="U18" s="21"/>
    </row>
    <row r="19" spans="1:21" ht="21">
      <c r="A19" s="20"/>
      <c r="B19" s="21"/>
      <c r="C19" s="21"/>
      <c r="D19" s="109"/>
      <c r="E19" s="81" t="s">
        <v>737</v>
      </c>
      <c r="F19" s="30"/>
      <c r="G19" s="110"/>
      <c r="H19" s="110"/>
      <c r="I19" s="30"/>
      <c r="J19" s="32"/>
      <c r="K19" s="32"/>
      <c r="L19" s="22"/>
      <c r="M19" s="26" t="s">
        <v>162</v>
      </c>
      <c r="N19" s="23"/>
      <c r="O19" s="27"/>
      <c r="P19" s="28"/>
      <c r="Q19" s="28"/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>
        <v>1.2726</v>
      </c>
      <c r="F20" s="110">
        <f>F9*$E$20</f>
        <v>25452</v>
      </c>
      <c r="G20" s="32"/>
      <c r="H20" s="32"/>
      <c r="I20" s="110"/>
      <c r="J20" s="32"/>
      <c r="K20" s="32"/>
      <c r="L20" s="22">
        <v>10</v>
      </c>
      <c r="M20" s="23" t="s">
        <v>738</v>
      </c>
      <c r="N20" s="23">
        <v>2</v>
      </c>
      <c r="O20" s="27" t="s">
        <v>37</v>
      </c>
      <c r="P20" s="28">
        <v>12000</v>
      </c>
      <c r="Q20" s="28">
        <f>N20*P20</f>
        <v>24000</v>
      </c>
      <c r="R20" s="30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110">
        <f aca="true" t="shared" si="1" ref="F21:F27">F10*$E$20</f>
        <v>31815</v>
      </c>
      <c r="G21" s="32"/>
      <c r="H21" s="32"/>
      <c r="I21" s="32"/>
      <c r="J21" s="32"/>
      <c r="K21" s="32"/>
      <c r="L21" s="22"/>
      <c r="M21" s="26" t="s">
        <v>41</v>
      </c>
      <c r="N21" s="23"/>
      <c r="O21" s="27"/>
      <c r="P21" s="28"/>
      <c r="Q21" s="28"/>
      <c r="R21" s="30"/>
      <c r="S21" s="30"/>
      <c r="T21" s="21"/>
      <c r="U21" s="21"/>
    </row>
    <row r="22" spans="1:21" ht="21">
      <c r="A22" s="20"/>
      <c r="B22" s="21"/>
      <c r="C22" s="21"/>
      <c r="D22" s="22"/>
      <c r="E22" s="190"/>
      <c r="F22" s="110">
        <f t="shared" si="1"/>
        <v>0</v>
      </c>
      <c r="G22" s="32"/>
      <c r="H22" s="32"/>
      <c r="I22" s="32"/>
      <c r="J22" s="32"/>
      <c r="K22" s="32"/>
      <c r="L22" s="22">
        <v>11</v>
      </c>
      <c r="M22" s="23" t="s">
        <v>739</v>
      </c>
      <c r="N22" s="23">
        <v>1</v>
      </c>
      <c r="O22" s="27" t="s">
        <v>32</v>
      </c>
      <c r="P22" s="28">
        <v>100000</v>
      </c>
      <c r="Q22" s="28">
        <f>N22*P22</f>
        <v>100000</v>
      </c>
      <c r="R22" s="43"/>
      <c r="S22" s="43"/>
      <c r="T22" s="21"/>
      <c r="U22" s="21"/>
    </row>
    <row r="23" spans="1:21" ht="21">
      <c r="A23" s="20"/>
      <c r="B23" s="21"/>
      <c r="C23" s="21"/>
      <c r="D23" s="22"/>
      <c r="E23" s="23"/>
      <c r="F23" s="110">
        <f t="shared" si="1"/>
        <v>190890</v>
      </c>
      <c r="G23" s="32"/>
      <c r="H23" s="32"/>
      <c r="I23" s="32"/>
      <c r="J23" s="32"/>
      <c r="K23" s="32"/>
      <c r="L23" s="39">
        <v>12</v>
      </c>
      <c r="M23" s="40" t="s">
        <v>740</v>
      </c>
      <c r="N23" s="40">
        <v>1</v>
      </c>
      <c r="O23" s="41" t="s">
        <v>37</v>
      </c>
      <c r="P23" s="43">
        <v>21500</v>
      </c>
      <c r="Q23" s="43">
        <f>N23*P23</f>
        <v>21500</v>
      </c>
      <c r="T23" s="21"/>
      <c r="U23" s="21"/>
    </row>
    <row r="24" spans="1:21" ht="21">
      <c r="A24" s="20"/>
      <c r="B24" s="21"/>
      <c r="C24" s="21"/>
      <c r="D24" s="22"/>
      <c r="E24" s="23"/>
      <c r="F24" s="110">
        <f t="shared" si="1"/>
        <v>38178</v>
      </c>
      <c r="G24" s="32"/>
      <c r="H24" s="32"/>
      <c r="I24" s="32"/>
      <c r="J24" s="32"/>
      <c r="K24" s="32"/>
      <c r="L24" s="22">
        <v>13</v>
      </c>
      <c r="M24" s="40" t="s">
        <v>741</v>
      </c>
      <c r="N24" s="40">
        <v>1</v>
      </c>
      <c r="O24" s="41" t="s">
        <v>37</v>
      </c>
      <c r="P24" s="43">
        <v>19700</v>
      </c>
      <c r="Q24" s="43">
        <f>N24*P24</f>
        <v>19700</v>
      </c>
      <c r="R24" s="28"/>
      <c r="S24" s="28"/>
      <c r="T24" s="28"/>
      <c r="U24" s="28"/>
    </row>
    <row r="25" spans="1:21" ht="21">
      <c r="A25" s="20"/>
      <c r="B25" s="21"/>
      <c r="C25" s="21"/>
      <c r="D25" s="22"/>
      <c r="E25" s="23"/>
      <c r="F25" s="110">
        <f t="shared" si="1"/>
        <v>146349</v>
      </c>
      <c r="G25" s="32"/>
      <c r="H25" s="32"/>
      <c r="I25" s="32"/>
      <c r="J25" s="32"/>
      <c r="K25" s="32"/>
      <c r="L25" s="39">
        <v>14</v>
      </c>
      <c r="M25" s="40" t="s">
        <v>742</v>
      </c>
      <c r="N25" s="40">
        <v>1</v>
      </c>
      <c r="O25" s="41" t="s">
        <v>37</v>
      </c>
      <c r="P25" s="43">
        <v>28400</v>
      </c>
      <c r="Q25" s="43">
        <f>N25*P25</f>
        <v>28400</v>
      </c>
      <c r="R25" s="78"/>
      <c r="S25" s="78"/>
      <c r="T25" s="21"/>
      <c r="U25" s="21"/>
    </row>
    <row r="26" spans="1:21" ht="21">
      <c r="A26" s="20"/>
      <c r="B26" s="21"/>
      <c r="C26" s="21"/>
      <c r="D26" s="22"/>
      <c r="E26" s="23"/>
      <c r="F26" s="110">
        <f t="shared" si="1"/>
        <v>127260</v>
      </c>
      <c r="G26" s="25"/>
      <c r="H26" s="25"/>
      <c r="I26" s="25"/>
      <c r="J26" s="25"/>
      <c r="K26" s="25"/>
      <c r="L26" s="74"/>
      <c r="M26" s="76" t="s">
        <v>743</v>
      </c>
      <c r="N26" s="75"/>
      <c r="O26" s="77"/>
      <c r="P26" s="36"/>
      <c r="Q26" s="36"/>
      <c r="R26" s="30"/>
      <c r="S26" s="30"/>
      <c r="T26" s="21"/>
      <c r="U26" s="21"/>
    </row>
    <row r="27" spans="1:21" ht="21">
      <c r="A27" s="119"/>
      <c r="B27" s="121"/>
      <c r="C27" s="121"/>
      <c r="D27" s="49"/>
      <c r="E27" s="122"/>
      <c r="F27" s="110">
        <f t="shared" si="1"/>
        <v>25452</v>
      </c>
      <c r="G27" s="123"/>
      <c r="H27" s="123"/>
      <c r="I27" s="123"/>
      <c r="J27" s="123"/>
      <c r="K27" s="123"/>
      <c r="L27" s="39">
        <v>15</v>
      </c>
      <c r="M27" s="40" t="s">
        <v>744</v>
      </c>
      <c r="N27" s="40">
        <v>1</v>
      </c>
      <c r="O27" s="41" t="s">
        <v>74</v>
      </c>
      <c r="P27" s="43">
        <v>37500</v>
      </c>
      <c r="Q27" s="43">
        <f>N27*P27</f>
        <v>37500</v>
      </c>
      <c r="R27" s="124"/>
      <c r="S27" s="124"/>
      <c r="T27" s="121"/>
      <c r="U27" s="121"/>
    </row>
    <row r="28" spans="1:21" ht="21">
      <c r="A28" s="119"/>
      <c r="B28" s="121"/>
      <c r="C28" s="121"/>
      <c r="D28" s="49"/>
      <c r="E28" s="127" t="s">
        <v>30</v>
      </c>
      <c r="F28" s="47">
        <f>SUM(F20:F27)</f>
        <v>585396</v>
      </c>
      <c r="G28" s="123"/>
      <c r="H28" s="123"/>
      <c r="I28" s="123"/>
      <c r="J28" s="123"/>
      <c r="K28" s="123"/>
      <c r="L28" s="22"/>
      <c r="M28" s="122"/>
      <c r="N28" s="122"/>
      <c r="O28" s="127"/>
      <c r="P28" s="47"/>
      <c r="Q28" s="28"/>
      <c r="R28" s="124"/>
      <c r="S28" s="124"/>
      <c r="T28" s="121"/>
      <c r="U28" s="121"/>
    </row>
    <row r="29" spans="1:21" ht="21">
      <c r="A29" s="119"/>
      <c r="B29" s="121"/>
      <c r="C29" s="121"/>
      <c r="D29" s="49"/>
      <c r="E29" s="224" t="s">
        <v>745</v>
      </c>
      <c r="F29" s="225">
        <v>584000</v>
      </c>
      <c r="G29" s="123"/>
      <c r="H29" s="123"/>
      <c r="I29" s="123"/>
      <c r="J29" s="123"/>
      <c r="K29" s="123"/>
      <c r="L29" s="84"/>
      <c r="M29" s="82" t="s">
        <v>66</v>
      </c>
      <c r="N29" s="122"/>
      <c r="O29" s="127"/>
      <c r="P29" s="47"/>
      <c r="Q29" s="31">
        <f>SUM(Q9:Q27)</f>
        <v>375700</v>
      </c>
      <c r="R29" s="124"/>
      <c r="S29" s="124"/>
      <c r="T29" s="121"/>
      <c r="U29" s="121"/>
    </row>
    <row r="30" spans="1:22" ht="21">
      <c r="A30" s="53"/>
      <c r="B30" s="83"/>
      <c r="C30" s="54"/>
      <c r="D30" s="55"/>
      <c r="E30" s="56"/>
      <c r="F30" s="31"/>
      <c r="G30" s="57"/>
      <c r="H30" s="57"/>
      <c r="I30" s="57"/>
      <c r="J30" s="57"/>
      <c r="K30" s="57"/>
      <c r="L30" s="58"/>
      <c r="M30" s="125" t="s">
        <v>67</v>
      </c>
      <c r="N30" s="128"/>
      <c r="O30" s="125"/>
      <c r="P30" s="15"/>
      <c r="Q30" s="15">
        <f>SUM(Q29+F29)</f>
        <v>959700</v>
      </c>
      <c r="R30" s="85"/>
      <c r="S30" s="85"/>
      <c r="T30" s="54"/>
      <c r="U30" s="54"/>
      <c r="V30" s="118">
        <f>Q30+F30</f>
        <v>959700</v>
      </c>
    </row>
    <row r="31" spans="1:21" ht="51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1"/>
      <c r="M31" s="63"/>
      <c r="N31" s="61"/>
      <c r="O31" s="63"/>
      <c r="P31" s="62"/>
      <c r="Q31" s="62"/>
      <c r="R31" s="64"/>
      <c r="S31" s="64"/>
      <c r="T31" s="61"/>
      <c r="U31" s="61"/>
    </row>
    <row r="32" spans="1:21" ht="53.25" customHeight="1">
      <c r="A32" s="65"/>
      <c r="B32" s="66"/>
      <c r="C32" s="66"/>
      <c r="D32" s="66"/>
      <c r="E32" s="66"/>
      <c r="F32" s="67"/>
      <c r="G32" s="67"/>
      <c r="H32" s="67"/>
      <c r="I32" s="67"/>
      <c r="J32" s="67"/>
      <c r="K32" s="67"/>
      <c r="L32" s="66"/>
      <c r="M32" s="68" t="s">
        <v>68</v>
      </c>
      <c r="N32" s="66"/>
      <c r="O32" s="69"/>
      <c r="P32" s="67"/>
      <c r="Q32" s="67"/>
      <c r="R32" s="70"/>
      <c r="S32" s="70"/>
      <c r="T32" s="66"/>
      <c r="U32" s="66"/>
    </row>
    <row r="33" spans="1:21" ht="53.25" customHeight="1">
      <c r="A33" s="65"/>
      <c r="B33" s="66"/>
      <c r="C33" s="66"/>
      <c r="D33" s="66"/>
      <c r="E33" s="66"/>
      <c r="F33" s="67"/>
      <c r="G33" s="67"/>
      <c r="H33" s="67"/>
      <c r="I33" s="67"/>
      <c r="J33" s="67"/>
      <c r="K33" s="67"/>
      <c r="L33" s="66"/>
      <c r="M33" s="68" t="s">
        <v>69</v>
      </c>
      <c r="N33" s="66"/>
      <c r="O33" s="69"/>
      <c r="P33" s="67"/>
      <c r="Q33" s="67"/>
      <c r="R33" s="70"/>
      <c r="S33" s="70"/>
      <c r="T33" s="66"/>
      <c r="U33" s="66"/>
    </row>
    <row r="34" spans="1:21" ht="53.25" customHeight="1">
      <c r="A34" s="65"/>
      <c r="B34" s="71"/>
      <c r="C34" s="66"/>
      <c r="D34" s="66"/>
      <c r="E34" s="66"/>
      <c r="F34" s="67"/>
      <c r="G34" s="67"/>
      <c r="H34" s="67"/>
      <c r="I34" s="67"/>
      <c r="J34" s="67"/>
      <c r="K34" s="67"/>
      <c r="L34" s="66"/>
      <c r="M34" s="68" t="s">
        <v>70</v>
      </c>
      <c r="N34" s="66"/>
      <c r="O34" s="69"/>
      <c r="P34" s="67"/>
      <c r="Q34" s="67"/>
      <c r="R34" s="70"/>
      <c r="S34" s="70"/>
      <c r="T34" s="66"/>
      <c r="U34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X32"/>
  <sheetViews>
    <sheetView zoomScale="80" zoomScaleNormal="80" zoomScalePageLayoutView="0" workbookViewId="0" topLeftCell="C1">
      <selection activeCell="K17" sqref="K1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4.7109375" style="194" customWidth="1"/>
    <col min="20" max="21" width="14.71093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746</v>
      </c>
      <c r="B8" s="73" t="s">
        <v>747</v>
      </c>
      <c r="C8" s="73" t="s">
        <v>748</v>
      </c>
      <c r="D8" s="74">
        <v>1</v>
      </c>
      <c r="E8" s="75" t="s">
        <v>749</v>
      </c>
      <c r="F8" s="36">
        <v>127000</v>
      </c>
      <c r="G8" s="25"/>
      <c r="H8" s="25"/>
      <c r="I8" s="25"/>
      <c r="J8" s="25"/>
      <c r="K8" s="25"/>
      <c r="L8" s="74"/>
      <c r="M8" s="76" t="s">
        <v>41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 t="s">
        <v>750</v>
      </c>
      <c r="C9" s="21" t="s">
        <v>751</v>
      </c>
      <c r="D9" s="22">
        <v>2</v>
      </c>
      <c r="E9" s="23" t="s">
        <v>752</v>
      </c>
      <c r="F9" s="28">
        <v>17900</v>
      </c>
      <c r="G9" s="32"/>
      <c r="H9" s="32"/>
      <c r="I9" s="32"/>
      <c r="J9" s="32"/>
      <c r="K9" s="32"/>
      <c r="L9" s="22">
        <v>1</v>
      </c>
      <c r="M9" s="23" t="s">
        <v>753</v>
      </c>
      <c r="N9" s="23">
        <v>2</v>
      </c>
      <c r="O9" s="27" t="s">
        <v>37</v>
      </c>
      <c r="P9" s="28">
        <v>22500</v>
      </c>
      <c r="Q9" s="28">
        <f>N9*P9</f>
        <v>45000</v>
      </c>
      <c r="R9" s="30"/>
      <c r="S9" s="30"/>
      <c r="T9" s="21"/>
      <c r="U9" s="21"/>
    </row>
    <row r="10" spans="1:21" ht="21">
      <c r="A10" s="20"/>
      <c r="B10" s="21"/>
      <c r="C10" s="21" t="s">
        <v>754</v>
      </c>
      <c r="D10" s="22">
        <v>3</v>
      </c>
      <c r="E10" s="23" t="s">
        <v>755</v>
      </c>
      <c r="F10" s="28">
        <v>160000</v>
      </c>
      <c r="G10" s="32"/>
      <c r="H10" s="32"/>
      <c r="I10" s="32"/>
      <c r="J10" s="32"/>
      <c r="K10" s="32"/>
      <c r="L10" s="22">
        <v>2</v>
      </c>
      <c r="M10" s="23" t="s">
        <v>756</v>
      </c>
      <c r="N10" s="23">
        <v>1</v>
      </c>
      <c r="O10" s="27" t="s">
        <v>37</v>
      </c>
      <c r="P10" s="28">
        <v>37300</v>
      </c>
      <c r="Q10" s="28">
        <f>N10*P10</f>
        <v>37300</v>
      </c>
      <c r="R10" s="30"/>
      <c r="S10" s="30"/>
      <c r="T10" s="21"/>
      <c r="U10" s="21"/>
    </row>
    <row r="11" spans="1:21" ht="21">
      <c r="A11" s="20"/>
      <c r="B11" s="21"/>
      <c r="C11" s="21"/>
      <c r="D11" s="22">
        <v>4</v>
      </c>
      <c r="E11" s="23" t="s">
        <v>757</v>
      </c>
      <c r="F11" s="31">
        <v>321000</v>
      </c>
      <c r="G11" s="32"/>
      <c r="H11" s="32"/>
      <c r="I11" s="32"/>
      <c r="J11" s="32"/>
      <c r="K11" s="32"/>
      <c r="L11" s="22">
        <v>3</v>
      </c>
      <c r="M11" s="23" t="s">
        <v>758</v>
      </c>
      <c r="N11" s="23">
        <v>2</v>
      </c>
      <c r="O11" s="27" t="s">
        <v>37</v>
      </c>
      <c r="P11" s="28">
        <v>17000</v>
      </c>
      <c r="Q11" s="28">
        <f>N11*P11</f>
        <v>34000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7" t="s">
        <v>30</v>
      </c>
      <c r="F12" s="36">
        <f>SUM(F8:F11)</f>
        <v>625900</v>
      </c>
      <c r="G12" s="32"/>
      <c r="H12" s="32"/>
      <c r="I12" s="32"/>
      <c r="J12" s="32"/>
      <c r="K12" s="32"/>
      <c r="L12" s="22">
        <v>4</v>
      </c>
      <c r="M12" s="23" t="s">
        <v>759</v>
      </c>
      <c r="N12" s="23">
        <v>1</v>
      </c>
      <c r="O12" s="27" t="s">
        <v>37</v>
      </c>
      <c r="P12" s="28">
        <v>12000</v>
      </c>
      <c r="Q12" s="28">
        <f>N12*P12</f>
        <v>12000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40" t="s">
        <v>760</v>
      </c>
      <c r="N13" s="40">
        <v>1</v>
      </c>
      <c r="O13" s="41" t="s">
        <v>37</v>
      </c>
      <c r="P13" s="43">
        <v>100000</v>
      </c>
      <c r="Q13" s="43">
        <f>N13*P13</f>
        <v>100000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/>
      <c r="M14" s="26" t="s">
        <v>165</v>
      </c>
      <c r="N14" s="23"/>
      <c r="O14" s="27"/>
      <c r="P14" s="28"/>
      <c r="Q14" s="28"/>
      <c r="R14" s="30"/>
      <c r="S14" s="30"/>
      <c r="T14" s="38"/>
      <c r="U14" s="38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6</v>
      </c>
      <c r="M15" s="40" t="s">
        <v>761</v>
      </c>
      <c r="N15" s="40">
        <v>1</v>
      </c>
      <c r="O15" s="41" t="s">
        <v>74</v>
      </c>
      <c r="P15" s="43">
        <v>70000</v>
      </c>
      <c r="Q15" s="43">
        <f>N15*P15</f>
        <v>70000</v>
      </c>
      <c r="R15" s="43"/>
      <c r="S15" s="43"/>
      <c r="T15" s="38"/>
      <c r="U15" s="38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7</v>
      </c>
      <c r="M16" s="40" t="s">
        <v>762</v>
      </c>
      <c r="N16" s="40">
        <v>2</v>
      </c>
      <c r="O16" s="41" t="s">
        <v>74</v>
      </c>
      <c r="P16" s="43">
        <v>37500</v>
      </c>
      <c r="Q16" s="43">
        <f>N16*P16</f>
        <v>75000</v>
      </c>
      <c r="R16" s="43"/>
      <c r="S16" s="43"/>
      <c r="T16" s="21"/>
      <c r="U16" s="21"/>
    </row>
    <row r="17" spans="1:21" ht="21">
      <c r="A17" s="119"/>
      <c r="B17" s="121"/>
      <c r="C17" s="121"/>
      <c r="D17" s="49"/>
      <c r="E17" s="122"/>
      <c r="F17" s="47"/>
      <c r="G17" s="123"/>
      <c r="H17" s="123"/>
      <c r="I17" s="123"/>
      <c r="J17" s="123"/>
      <c r="K17" s="123"/>
      <c r="L17" s="84"/>
      <c r="M17" s="82" t="s">
        <v>66</v>
      </c>
      <c r="N17" s="181"/>
      <c r="O17" s="226"/>
      <c r="P17" s="182"/>
      <c r="Q17" s="182">
        <f>SUM(Q9:Q16)</f>
        <v>373300</v>
      </c>
      <c r="R17" s="182"/>
      <c r="S17" s="182"/>
      <c r="T17" s="121"/>
      <c r="U17" s="121"/>
    </row>
    <row r="18" spans="1:21" ht="21">
      <c r="A18" s="53"/>
      <c r="B18" s="54"/>
      <c r="C18" s="54"/>
      <c r="D18" s="55"/>
      <c r="E18" s="56"/>
      <c r="F18" s="31"/>
      <c r="G18" s="57"/>
      <c r="H18" s="57"/>
      <c r="I18" s="57"/>
      <c r="J18" s="57"/>
      <c r="K18" s="57"/>
      <c r="L18" s="58"/>
      <c r="M18" s="125" t="s">
        <v>67</v>
      </c>
      <c r="N18" s="128"/>
      <c r="O18" s="125"/>
      <c r="P18" s="15"/>
      <c r="Q18" s="15">
        <f>SUM(Q17+F12)</f>
        <v>999200</v>
      </c>
      <c r="R18" s="85"/>
      <c r="S18" s="85"/>
      <c r="T18" s="54"/>
      <c r="U18" s="54"/>
    </row>
    <row r="19" spans="1:21" ht="51" customHeight="1">
      <c r="A19" s="60"/>
      <c r="B19" s="61"/>
      <c r="C19" s="61"/>
      <c r="D19" s="61"/>
      <c r="E19" s="61"/>
      <c r="F19" s="62"/>
      <c r="G19" s="62"/>
      <c r="H19" s="62"/>
      <c r="I19" s="62"/>
      <c r="J19" s="62"/>
      <c r="K19" s="62"/>
      <c r="L19" s="61"/>
      <c r="M19" s="63"/>
      <c r="N19" s="61"/>
      <c r="O19" s="63"/>
      <c r="P19" s="62"/>
      <c r="Q19" s="62"/>
      <c r="R19" s="64"/>
      <c r="S19" s="64"/>
      <c r="T19" s="61"/>
      <c r="U19" s="61"/>
    </row>
    <row r="20" spans="1:21" ht="53.25" customHeight="1">
      <c r="A20" s="65"/>
      <c r="B20" s="66"/>
      <c r="C20" s="66"/>
      <c r="D20" s="66"/>
      <c r="E20" s="66"/>
      <c r="F20" s="67"/>
      <c r="G20" s="67"/>
      <c r="H20" s="67"/>
      <c r="I20" s="67"/>
      <c r="J20" s="67"/>
      <c r="K20" s="67"/>
      <c r="L20" s="66"/>
      <c r="M20" s="68" t="s">
        <v>68</v>
      </c>
      <c r="N20" s="66"/>
      <c r="O20" s="69"/>
      <c r="P20" s="67"/>
      <c r="Q20" s="67"/>
      <c r="R20" s="70"/>
      <c r="S20" s="70"/>
      <c r="T20" s="66"/>
      <c r="U20" s="66"/>
    </row>
    <row r="21" spans="1:21" ht="53.25" customHeight="1">
      <c r="A21" s="65"/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6"/>
      <c r="M21" s="68" t="s">
        <v>69</v>
      </c>
      <c r="N21" s="66"/>
      <c r="O21" s="69"/>
      <c r="P21" s="67"/>
      <c r="Q21" s="67"/>
      <c r="R21" s="70"/>
      <c r="S21" s="70"/>
      <c r="T21" s="66"/>
      <c r="U21" s="66"/>
    </row>
    <row r="22" spans="1:21" ht="53.25" customHeight="1">
      <c r="A22" s="65"/>
      <c r="B22" s="71"/>
      <c r="C22" s="66"/>
      <c r="D22" s="66"/>
      <c r="E22" s="66"/>
      <c r="F22" s="67"/>
      <c r="G22" s="67"/>
      <c r="H22" s="67"/>
      <c r="I22" s="67"/>
      <c r="J22" s="67"/>
      <c r="K22" s="67"/>
      <c r="L22" s="66"/>
      <c r="M22" s="68" t="s">
        <v>70</v>
      </c>
      <c r="N22" s="66"/>
      <c r="O22" s="69"/>
      <c r="P22" s="67"/>
      <c r="Q22" s="67"/>
      <c r="R22" s="70"/>
      <c r="S22" s="70"/>
      <c r="T22" s="66"/>
      <c r="U22" s="66"/>
    </row>
    <row r="23" spans="1:21" ht="21">
      <c r="A23" s="72" t="s">
        <v>746</v>
      </c>
      <c r="B23" s="73" t="s">
        <v>763</v>
      </c>
      <c r="C23" s="73" t="s">
        <v>748</v>
      </c>
      <c r="D23" s="74">
        <v>1</v>
      </c>
      <c r="E23" s="75" t="s">
        <v>764</v>
      </c>
      <c r="F23" s="36">
        <v>650000</v>
      </c>
      <c r="G23" s="25"/>
      <c r="H23" s="25"/>
      <c r="I23" s="25"/>
      <c r="J23" s="25"/>
      <c r="K23" s="25"/>
      <c r="L23" s="74"/>
      <c r="M23" s="76" t="s">
        <v>41</v>
      </c>
      <c r="N23" s="75"/>
      <c r="O23" s="77"/>
      <c r="P23" s="36"/>
      <c r="Q23" s="36"/>
      <c r="R23" s="78"/>
      <c r="S23" s="78"/>
      <c r="T23" s="73"/>
      <c r="U23" s="73"/>
    </row>
    <row r="24" spans="1:21" ht="21">
      <c r="A24" s="20"/>
      <c r="B24" s="21" t="s">
        <v>765</v>
      </c>
      <c r="C24" s="21" t="s">
        <v>751</v>
      </c>
      <c r="D24" s="22">
        <v>2</v>
      </c>
      <c r="E24" s="23" t="s">
        <v>757</v>
      </c>
      <c r="F24" s="28">
        <v>321000</v>
      </c>
      <c r="G24" s="32"/>
      <c r="H24" s="32"/>
      <c r="I24" s="32"/>
      <c r="J24" s="32"/>
      <c r="K24" s="32"/>
      <c r="L24" s="22">
        <v>1</v>
      </c>
      <c r="M24" s="40" t="s">
        <v>766</v>
      </c>
      <c r="N24" s="40">
        <v>1</v>
      </c>
      <c r="O24" s="41" t="s">
        <v>37</v>
      </c>
      <c r="P24" s="43">
        <v>17000</v>
      </c>
      <c r="Q24" s="43">
        <f>N24*P24</f>
        <v>17000</v>
      </c>
      <c r="R24" s="30"/>
      <c r="S24" s="30"/>
      <c r="T24" s="21"/>
      <c r="U24" s="21"/>
    </row>
    <row r="25" spans="1:21" s="164" customFormat="1" ht="21">
      <c r="A25" s="155"/>
      <c r="B25" s="38"/>
      <c r="C25" s="21" t="s">
        <v>754</v>
      </c>
      <c r="D25" s="39"/>
      <c r="E25" s="40"/>
      <c r="F25" s="98"/>
      <c r="G25" s="184"/>
      <c r="H25" s="184"/>
      <c r="I25" s="184"/>
      <c r="J25" s="184"/>
      <c r="K25" s="184"/>
      <c r="L25" s="39">
        <v>2</v>
      </c>
      <c r="M25" s="40" t="s">
        <v>767</v>
      </c>
      <c r="N25" s="40">
        <v>1</v>
      </c>
      <c r="O25" s="41" t="s">
        <v>37</v>
      </c>
      <c r="P25" s="43">
        <v>12000</v>
      </c>
      <c r="Q25" s="43">
        <f>N25*P25</f>
        <v>12000</v>
      </c>
      <c r="R25" s="43"/>
      <c r="S25" s="43"/>
      <c r="T25" s="21"/>
      <c r="U25" s="21"/>
    </row>
    <row r="26" spans="1:21" ht="21">
      <c r="A26" s="20"/>
      <c r="B26" s="21"/>
      <c r="C26" s="21"/>
      <c r="D26" s="22"/>
      <c r="E26" s="27" t="s">
        <v>30</v>
      </c>
      <c r="F26" s="36">
        <f>SUM(F18:F25)</f>
        <v>971000</v>
      </c>
      <c r="G26" s="25"/>
      <c r="H26" s="25"/>
      <c r="I26" s="25"/>
      <c r="J26" s="25"/>
      <c r="K26" s="25"/>
      <c r="L26" s="39"/>
      <c r="M26" s="40"/>
      <c r="N26" s="40"/>
      <c r="O26" s="41"/>
      <c r="P26" s="43"/>
      <c r="Q26" s="43"/>
      <c r="R26" s="43"/>
      <c r="S26" s="43"/>
      <c r="T26" s="38"/>
      <c r="U26" s="38"/>
    </row>
    <row r="27" spans="1:21" ht="21">
      <c r="A27" s="20"/>
      <c r="B27" s="130"/>
      <c r="C27" s="21"/>
      <c r="D27" s="22"/>
      <c r="E27" s="23"/>
      <c r="F27" s="28"/>
      <c r="G27" s="32"/>
      <c r="H27" s="32"/>
      <c r="I27" s="32"/>
      <c r="J27" s="32"/>
      <c r="K27" s="32"/>
      <c r="L27" s="84"/>
      <c r="M27" s="82" t="s">
        <v>66</v>
      </c>
      <c r="N27" s="122"/>
      <c r="O27" s="127"/>
      <c r="P27" s="47"/>
      <c r="Q27" s="153">
        <f>SUM(Q24:Q25)</f>
        <v>29000</v>
      </c>
      <c r="R27" s="30"/>
      <c r="S27" s="30"/>
      <c r="T27" s="21"/>
      <c r="U27" s="21"/>
    </row>
    <row r="28" spans="1:24" ht="21">
      <c r="A28" s="53"/>
      <c r="B28" s="54"/>
      <c r="C28" s="54"/>
      <c r="D28" s="55"/>
      <c r="E28" s="56"/>
      <c r="F28" s="31"/>
      <c r="G28" s="57"/>
      <c r="H28" s="57"/>
      <c r="I28" s="57"/>
      <c r="J28" s="57"/>
      <c r="K28" s="57"/>
      <c r="L28" s="58"/>
      <c r="M28" s="125" t="s">
        <v>67</v>
      </c>
      <c r="N28" s="128"/>
      <c r="O28" s="125"/>
      <c r="P28" s="15"/>
      <c r="Q28" s="15">
        <f>SUM(Q27+F26)</f>
        <v>1000000</v>
      </c>
      <c r="R28" s="85"/>
      <c r="S28" s="85"/>
      <c r="T28" s="54"/>
      <c r="U28" s="54"/>
      <c r="X28" s="227"/>
    </row>
    <row r="29" spans="1:21" ht="51" customHeight="1">
      <c r="A29" s="60"/>
      <c r="B29" s="61"/>
      <c r="C29" s="61"/>
      <c r="D29" s="61"/>
      <c r="E29" s="61"/>
      <c r="F29" s="62"/>
      <c r="G29" s="62"/>
      <c r="H29" s="62"/>
      <c r="I29" s="62"/>
      <c r="J29" s="62"/>
      <c r="K29" s="62"/>
      <c r="L29" s="61"/>
      <c r="M29" s="63"/>
      <c r="N29" s="61"/>
      <c r="O29" s="63"/>
      <c r="P29" s="62"/>
      <c r="Q29" s="62"/>
      <c r="R29" s="64"/>
      <c r="S29" s="64"/>
      <c r="T29" s="61"/>
      <c r="U29" s="61"/>
    </row>
    <row r="30" spans="1:21" ht="53.25" customHeight="1">
      <c r="A30" s="65"/>
      <c r="B30" s="66"/>
      <c r="C30" s="66"/>
      <c r="D30" s="66"/>
      <c r="E30" s="66"/>
      <c r="F30" s="67"/>
      <c r="G30" s="67"/>
      <c r="H30" s="67"/>
      <c r="I30" s="67"/>
      <c r="J30" s="67"/>
      <c r="K30" s="67"/>
      <c r="L30" s="66"/>
      <c r="M30" s="68" t="s">
        <v>68</v>
      </c>
      <c r="N30" s="66"/>
      <c r="O30" s="69"/>
      <c r="P30" s="67"/>
      <c r="Q30" s="67"/>
      <c r="R30" s="70"/>
      <c r="S30" s="70"/>
      <c r="T30" s="66"/>
      <c r="U30" s="66"/>
    </row>
    <row r="31" spans="1:21" ht="53.25" customHeight="1">
      <c r="A31" s="65"/>
      <c r="B31" s="66"/>
      <c r="C31" s="66"/>
      <c r="D31" s="66"/>
      <c r="E31" s="66"/>
      <c r="F31" s="67"/>
      <c r="G31" s="67"/>
      <c r="H31" s="67"/>
      <c r="I31" s="67"/>
      <c r="J31" s="67"/>
      <c r="K31" s="67"/>
      <c r="L31" s="66"/>
      <c r="M31" s="68" t="s">
        <v>69</v>
      </c>
      <c r="N31" s="66"/>
      <c r="O31" s="69"/>
      <c r="P31" s="67"/>
      <c r="Q31" s="67"/>
      <c r="R31" s="70"/>
      <c r="S31" s="70"/>
      <c r="T31" s="66"/>
      <c r="U31" s="66"/>
    </row>
    <row r="32" spans="1:21" ht="53.25" customHeight="1">
      <c r="A32" s="65"/>
      <c r="B32" s="71"/>
      <c r="C32" s="66"/>
      <c r="D32" s="66"/>
      <c r="E32" s="66"/>
      <c r="F32" s="67"/>
      <c r="G32" s="67"/>
      <c r="H32" s="67"/>
      <c r="I32" s="67"/>
      <c r="J32" s="67"/>
      <c r="K32" s="67"/>
      <c r="L32" s="66"/>
      <c r="M32" s="68" t="s">
        <v>70</v>
      </c>
      <c r="N32" s="66"/>
      <c r="O32" s="69"/>
      <c r="P32" s="67"/>
      <c r="Q32" s="67"/>
      <c r="R32" s="70"/>
      <c r="S32" s="70"/>
      <c r="T32" s="66"/>
      <c r="U32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  <rowBreaks count="1" manualBreakCount="1">
    <brk id="2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V72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00390625" style="194" customWidth="1"/>
    <col min="20" max="21" width="15.0039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20" t="s">
        <v>196</v>
      </c>
      <c r="B8" s="21" t="s">
        <v>197</v>
      </c>
      <c r="C8" s="21" t="s">
        <v>198</v>
      </c>
      <c r="D8" s="22"/>
      <c r="E8" s="23" t="s">
        <v>199</v>
      </c>
      <c r="F8" s="28">
        <v>124000</v>
      </c>
      <c r="G8" s="32"/>
      <c r="H8" s="32"/>
      <c r="I8" s="32"/>
      <c r="J8" s="32"/>
      <c r="K8" s="32"/>
      <c r="L8" s="22"/>
      <c r="M8" s="26" t="s">
        <v>24</v>
      </c>
      <c r="N8" s="23"/>
      <c r="O8" s="27"/>
      <c r="P8" s="28"/>
      <c r="Q8" s="28"/>
      <c r="R8" s="30"/>
      <c r="S8" s="30"/>
      <c r="T8" s="21"/>
      <c r="U8" s="21"/>
    </row>
    <row r="9" spans="1:21" ht="21">
      <c r="A9" s="20"/>
      <c r="B9" s="21"/>
      <c r="C9" s="21" t="s">
        <v>200</v>
      </c>
      <c r="D9" s="22"/>
      <c r="E9" s="23"/>
      <c r="F9" s="31"/>
      <c r="G9" s="32"/>
      <c r="H9" s="32"/>
      <c r="I9" s="32"/>
      <c r="J9" s="32"/>
      <c r="K9" s="32"/>
      <c r="L9" s="22">
        <v>1</v>
      </c>
      <c r="M9" s="23" t="s">
        <v>201</v>
      </c>
      <c r="N9" s="23">
        <v>1</v>
      </c>
      <c r="O9" s="27" t="s">
        <v>37</v>
      </c>
      <c r="P9" s="28">
        <v>650000</v>
      </c>
      <c r="Q9" s="28">
        <f>N9*P9</f>
        <v>650000</v>
      </c>
      <c r="R9" s="30"/>
      <c r="S9" s="30"/>
      <c r="T9" s="21"/>
      <c r="U9" s="21"/>
    </row>
    <row r="10" spans="1:21" ht="21.75" thickBot="1">
      <c r="A10" s="20"/>
      <c r="B10" s="21"/>
      <c r="C10" s="21" t="s">
        <v>202</v>
      </c>
      <c r="D10" s="22"/>
      <c r="E10" s="27" t="s">
        <v>30</v>
      </c>
      <c r="F10" s="35">
        <f>SUM(F8:F9)</f>
        <v>124000</v>
      </c>
      <c r="G10" s="32"/>
      <c r="H10" s="32"/>
      <c r="I10" s="32"/>
      <c r="J10" s="32"/>
      <c r="K10" s="32"/>
      <c r="L10" s="22"/>
      <c r="M10" s="26" t="s">
        <v>41</v>
      </c>
      <c r="N10" s="23"/>
      <c r="O10" s="27"/>
      <c r="P10" s="28"/>
      <c r="Q10" s="28"/>
      <c r="R10" s="30"/>
      <c r="S10" s="30"/>
      <c r="T10" s="21"/>
      <c r="U10" s="21"/>
    </row>
    <row r="11" spans="1:21" ht="21.75" thickTop="1">
      <c r="A11" s="20"/>
      <c r="B11" s="21"/>
      <c r="C11" s="21"/>
      <c r="D11" s="22"/>
      <c r="E11" s="23"/>
      <c r="F11" s="36"/>
      <c r="G11" s="32"/>
      <c r="H11" s="32"/>
      <c r="I11" s="32"/>
      <c r="J11" s="32"/>
      <c r="K11" s="32"/>
      <c r="L11" s="22">
        <v>2</v>
      </c>
      <c r="M11" s="23" t="s">
        <v>203</v>
      </c>
      <c r="N11" s="23">
        <v>1</v>
      </c>
      <c r="O11" s="27" t="s">
        <v>32</v>
      </c>
      <c r="P11" s="28">
        <v>58253</v>
      </c>
      <c r="Q11" s="28">
        <f>N11*P11</f>
        <v>58253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3</v>
      </c>
      <c r="M12" s="23" t="s">
        <v>204</v>
      </c>
      <c r="N12" s="23">
        <v>1</v>
      </c>
      <c r="O12" s="27" t="s">
        <v>32</v>
      </c>
      <c r="P12" s="28">
        <v>72123</v>
      </c>
      <c r="Q12" s="28">
        <f>N12*P12</f>
        <v>72123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4</v>
      </c>
      <c r="M13" s="23" t="s">
        <v>205</v>
      </c>
      <c r="N13" s="23">
        <v>1</v>
      </c>
      <c r="O13" s="27" t="s">
        <v>32</v>
      </c>
      <c r="P13" s="28">
        <v>85993</v>
      </c>
      <c r="Q13" s="47">
        <f>N13*P13</f>
        <v>85993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55"/>
      <c r="M14" s="82" t="s">
        <v>66</v>
      </c>
      <c r="N14" s="122"/>
      <c r="O14" s="127"/>
      <c r="P14" s="47"/>
      <c r="Q14" s="31">
        <f>SUM(Q8:Q13)</f>
        <v>866369</v>
      </c>
      <c r="R14" s="30"/>
      <c r="S14" s="30"/>
      <c r="T14" s="21"/>
      <c r="U14" s="21"/>
    </row>
    <row r="15" spans="1:21" ht="21">
      <c r="A15" s="53"/>
      <c r="B15" s="54"/>
      <c r="C15" s="54"/>
      <c r="D15" s="55"/>
      <c r="E15" s="56"/>
      <c r="F15" s="31"/>
      <c r="G15" s="57"/>
      <c r="H15" s="57"/>
      <c r="I15" s="57"/>
      <c r="J15" s="31"/>
      <c r="K15" s="31"/>
      <c r="L15" s="58"/>
      <c r="M15" s="125" t="s">
        <v>67</v>
      </c>
      <c r="N15" s="128"/>
      <c r="O15" s="125"/>
      <c r="P15" s="15"/>
      <c r="Q15" s="15">
        <f>F10+Q14</f>
        <v>990369</v>
      </c>
      <c r="R15" s="85"/>
      <c r="S15" s="85"/>
      <c r="T15" s="54"/>
      <c r="U15" s="54"/>
    </row>
    <row r="16" spans="1:21" ht="51" customHeight="1">
      <c r="A16" s="60"/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1"/>
      <c r="M16" s="63"/>
      <c r="N16" s="61"/>
      <c r="O16" s="63"/>
      <c r="P16" s="62"/>
      <c r="Q16" s="62"/>
      <c r="R16" s="64"/>
      <c r="S16" s="64"/>
      <c r="T16" s="61"/>
      <c r="U16" s="61"/>
    </row>
    <row r="17" spans="1:21" ht="53.25" customHeight="1">
      <c r="A17" s="65"/>
      <c r="B17" s="66"/>
      <c r="C17" s="66"/>
      <c r="D17" s="66"/>
      <c r="E17" s="66"/>
      <c r="F17" s="67"/>
      <c r="G17" s="67"/>
      <c r="H17" s="67"/>
      <c r="I17" s="67"/>
      <c r="J17" s="67"/>
      <c r="K17" s="67"/>
      <c r="L17" s="66"/>
      <c r="M17" s="68" t="s">
        <v>68</v>
      </c>
      <c r="N17" s="66"/>
      <c r="O17" s="69"/>
      <c r="P17" s="67"/>
      <c r="Q17" s="67"/>
      <c r="R17" s="70"/>
      <c r="S17" s="70"/>
      <c r="T17" s="66"/>
      <c r="U17" s="66"/>
    </row>
    <row r="18" spans="1:21" ht="53.25" customHeight="1">
      <c r="A18" s="65"/>
      <c r="B18" s="66"/>
      <c r="C18" s="66"/>
      <c r="D18" s="66"/>
      <c r="E18" s="66"/>
      <c r="F18" s="67"/>
      <c r="G18" s="67"/>
      <c r="H18" s="67"/>
      <c r="I18" s="67"/>
      <c r="J18" s="67"/>
      <c r="K18" s="67"/>
      <c r="L18" s="66"/>
      <c r="M18" s="68" t="s">
        <v>69</v>
      </c>
      <c r="N18" s="66"/>
      <c r="O18" s="69"/>
      <c r="P18" s="67"/>
      <c r="Q18" s="67"/>
      <c r="R18" s="70"/>
      <c r="S18" s="70"/>
      <c r="T18" s="66"/>
      <c r="U18" s="66"/>
    </row>
    <row r="19" spans="1:21" ht="53.25" customHeight="1">
      <c r="A19" s="65"/>
      <c r="B19" s="71"/>
      <c r="C19" s="66"/>
      <c r="D19" s="66"/>
      <c r="E19" s="66"/>
      <c r="F19" s="67"/>
      <c r="G19" s="67"/>
      <c r="H19" s="67"/>
      <c r="I19" s="67"/>
      <c r="J19" s="67"/>
      <c r="K19" s="67"/>
      <c r="L19" s="66"/>
      <c r="M19" s="68" t="s">
        <v>70</v>
      </c>
      <c r="N19" s="66"/>
      <c r="O19" s="69"/>
      <c r="P19" s="67"/>
      <c r="Q19" s="67"/>
      <c r="R19" s="70"/>
      <c r="S19" s="70"/>
      <c r="T19" s="66"/>
      <c r="U19" s="66"/>
    </row>
    <row r="20" spans="1:19" s="66" customFormat="1" ht="21">
      <c r="A20" s="65"/>
      <c r="F20" s="67"/>
      <c r="G20" s="67"/>
      <c r="H20" s="67"/>
      <c r="I20" s="67"/>
      <c r="J20" s="67"/>
      <c r="K20" s="67"/>
      <c r="O20" s="69"/>
      <c r="P20" s="67"/>
      <c r="Q20" s="105"/>
      <c r="R20" s="70"/>
      <c r="S20" s="70"/>
    </row>
    <row r="21" spans="1:22" s="66" customFormat="1" ht="21">
      <c r="A21" s="65"/>
      <c r="F21" s="67"/>
      <c r="G21" s="67"/>
      <c r="H21" s="67"/>
      <c r="I21" s="67"/>
      <c r="J21" s="67"/>
      <c r="K21" s="67"/>
      <c r="M21" s="69"/>
      <c r="O21" s="69"/>
      <c r="P21" s="67"/>
      <c r="Q21" s="67"/>
      <c r="R21" s="70"/>
      <c r="S21" s="70"/>
      <c r="V21" s="106"/>
    </row>
    <row r="22" spans="1:21" ht="21">
      <c r="A22" s="65"/>
      <c r="B22" s="66"/>
      <c r="C22" s="66"/>
      <c r="D22" s="66"/>
      <c r="E22" s="66"/>
      <c r="F22" s="67"/>
      <c r="G22" s="67"/>
      <c r="H22" s="67"/>
      <c r="I22" s="67"/>
      <c r="J22" s="67"/>
      <c r="K22" s="67"/>
      <c r="L22" s="66"/>
      <c r="M22" s="69"/>
      <c r="N22" s="66"/>
      <c r="O22" s="69"/>
      <c r="P22" s="67"/>
      <c r="Q22" s="67"/>
      <c r="R22" s="70"/>
      <c r="S22" s="70"/>
      <c r="T22" s="66"/>
      <c r="U22" s="66"/>
    </row>
    <row r="23" spans="1:21" ht="21">
      <c r="A23" s="65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6"/>
      <c r="M23" s="69"/>
      <c r="N23" s="66"/>
      <c r="O23" s="69"/>
      <c r="P23" s="67"/>
      <c r="Q23" s="67"/>
      <c r="R23" s="70"/>
      <c r="S23" s="70"/>
      <c r="T23" s="66"/>
      <c r="U23" s="66"/>
    </row>
    <row r="24" spans="1:21" ht="21">
      <c r="A24" s="65"/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6"/>
      <c r="M24" s="66"/>
      <c r="N24" s="66"/>
      <c r="O24" s="69"/>
      <c r="P24" s="67"/>
      <c r="Q24" s="67"/>
      <c r="R24" s="70"/>
      <c r="S24" s="70"/>
      <c r="T24" s="66"/>
      <c r="U24" s="66"/>
    </row>
    <row r="25" spans="1:21" ht="21">
      <c r="A25" s="65"/>
      <c r="B25" s="106"/>
      <c r="C25" s="66"/>
      <c r="D25" s="66"/>
      <c r="E25" s="66"/>
      <c r="F25" s="67"/>
      <c r="G25" s="67"/>
      <c r="H25" s="67"/>
      <c r="I25" s="67"/>
      <c r="J25" s="67"/>
      <c r="K25" s="67"/>
      <c r="L25" s="66"/>
      <c r="M25" s="66"/>
      <c r="N25" s="66"/>
      <c r="O25" s="69"/>
      <c r="P25" s="67"/>
      <c r="Q25" s="67"/>
      <c r="R25" s="70"/>
      <c r="S25" s="70"/>
      <c r="T25" s="66"/>
      <c r="U25" s="66"/>
    </row>
    <row r="26" spans="1:21" ht="21">
      <c r="A26" s="72" t="s">
        <v>196</v>
      </c>
      <c r="B26" s="73" t="s">
        <v>206</v>
      </c>
      <c r="C26" s="73" t="s">
        <v>207</v>
      </c>
      <c r="D26" s="74">
        <v>1</v>
      </c>
      <c r="E26" s="75" t="s">
        <v>208</v>
      </c>
      <c r="F26" s="36">
        <v>594700</v>
      </c>
      <c r="G26" s="25"/>
      <c r="H26" s="25"/>
      <c r="I26" s="25"/>
      <c r="J26" s="25"/>
      <c r="K26" s="25"/>
      <c r="L26" s="74"/>
      <c r="M26" s="76" t="s">
        <v>24</v>
      </c>
      <c r="N26" s="75"/>
      <c r="O26" s="77"/>
      <c r="P26" s="36"/>
      <c r="Q26" s="36"/>
      <c r="R26" s="78"/>
      <c r="S26" s="78"/>
      <c r="T26" s="73"/>
      <c r="U26" s="73"/>
    </row>
    <row r="27" spans="1:21" ht="21">
      <c r="A27" s="20"/>
      <c r="B27" s="21" t="s">
        <v>209</v>
      </c>
      <c r="C27" s="21" t="s">
        <v>210</v>
      </c>
      <c r="D27" s="22"/>
      <c r="E27" s="23" t="s">
        <v>211</v>
      </c>
      <c r="F27" s="28"/>
      <c r="G27" s="32"/>
      <c r="H27" s="32"/>
      <c r="I27" s="32"/>
      <c r="J27" s="32"/>
      <c r="K27" s="32"/>
      <c r="L27" s="22">
        <v>1</v>
      </c>
      <c r="M27" s="23" t="s">
        <v>212</v>
      </c>
      <c r="N27" s="23"/>
      <c r="O27" s="27"/>
      <c r="P27" s="28"/>
      <c r="Q27" s="28"/>
      <c r="R27" s="30"/>
      <c r="S27" s="30"/>
      <c r="T27" s="21"/>
      <c r="U27" s="21"/>
    </row>
    <row r="28" spans="1:21" ht="21">
      <c r="A28" s="20"/>
      <c r="B28" s="21" t="s">
        <v>213</v>
      </c>
      <c r="C28" s="21" t="s">
        <v>202</v>
      </c>
      <c r="D28" s="22"/>
      <c r="E28" s="23"/>
      <c r="F28" s="31"/>
      <c r="G28" s="32"/>
      <c r="H28" s="32"/>
      <c r="I28" s="32"/>
      <c r="J28" s="32"/>
      <c r="K28" s="32"/>
      <c r="L28" s="22"/>
      <c r="M28" s="23" t="s">
        <v>214</v>
      </c>
      <c r="N28" s="23">
        <v>1</v>
      </c>
      <c r="O28" s="27" t="s">
        <v>32</v>
      </c>
      <c r="P28" s="28">
        <v>23920</v>
      </c>
      <c r="Q28" s="28">
        <f>N28*P28</f>
        <v>23920</v>
      </c>
      <c r="R28" s="30"/>
      <c r="S28" s="30"/>
      <c r="T28" s="21"/>
      <c r="U28" s="21"/>
    </row>
    <row r="29" spans="1:21" ht="21.75" thickBot="1">
      <c r="A29" s="20"/>
      <c r="B29" s="21"/>
      <c r="C29" s="21"/>
      <c r="D29" s="22"/>
      <c r="E29" s="27" t="s">
        <v>30</v>
      </c>
      <c r="F29" s="35">
        <f>SUM(F26:F28)</f>
        <v>594700</v>
      </c>
      <c r="G29" s="32"/>
      <c r="H29" s="32"/>
      <c r="I29" s="32"/>
      <c r="J29" s="32"/>
      <c r="K29" s="32"/>
      <c r="L29" s="22"/>
      <c r="M29" s="23" t="s">
        <v>215</v>
      </c>
      <c r="N29" s="23">
        <v>1</v>
      </c>
      <c r="O29" s="27" t="s">
        <v>32</v>
      </c>
      <c r="P29" s="28">
        <v>119460</v>
      </c>
      <c r="Q29" s="28">
        <f>N29*P29</f>
        <v>119460</v>
      </c>
      <c r="R29" s="30"/>
      <c r="S29" s="30"/>
      <c r="T29" s="21"/>
      <c r="U29" s="21"/>
    </row>
    <row r="30" spans="1:21" ht="21.75" thickTop="1">
      <c r="A30" s="20"/>
      <c r="B30" s="21"/>
      <c r="C30" s="21"/>
      <c r="D30" s="22"/>
      <c r="E30" s="23"/>
      <c r="F30" s="36"/>
      <c r="G30" s="32"/>
      <c r="H30" s="32"/>
      <c r="I30" s="32"/>
      <c r="J30" s="32"/>
      <c r="K30" s="32"/>
      <c r="L30" s="22"/>
      <c r="M30" s="23" t="s">
        <v>216</v>
      </c>
      <c r="N30" s="23">
        <v>1</v>
      </c>
      <c r="O30" s="27" t="s">
        <v>32</v>
      </c>
      <c r="P30" s="28">
        <v>42750</v>
      </c>
      <c r="Q30" s="28">
        <f>N30*P30</f>
        <v>42750</v>
      </c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/>
      <c r="M31" s="23" t="s">
        <v>217</v>
      </c>
      <c r="N31" s="23">
        <v>1</v>
      </c>
      <c r="O31" s="27" t="s">
        <v>32</v>
      </c>
      <c r="P31" s="28">
        <v>181400</v>
      </c>
      <c r="Q31" s="28">
        <f>N31*P31</f>
        <v>181400</v>
      </c>
      <c r="R31" s="30"/>
      <c r="S31" s="30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/>
      <c r="M32" s="26" t="s">
        <v>165</v>
      </c>
      <c r="N32" s="23"/>
      <c r="O32" s="27"/>
      <c r="P32" s="28"/>
      <c r="Q32" s="28"/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>
        <v>2</v>
      </c>
      <c r="M33" s="23" t="s">
        <v>166</v>
      </c>
      <c r="N33" s="23">
        <v>1</v>
      </c>
      <c r="O33" s="27" t="s">
        <v>74</v>
      </c>
      <c r="P33" s="28">
        <v>37500</v>
      </c>
      <c r="Q33" s="28">
        <f>N33*P33</f>
        <v>37500</v>
      </c>
      <c r="R33" s="30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/>
      <c r="M34" s="23"/>
      <c r="N34" s="21"/>
      <c r="O34" s="129"/>
      <c r="P34" s="28"/>
      <c r="Q34" s="28"/>
      <c r="R34" s="30"/>
      <c r="S34" s="30"/>
      <c r="T34" s="21"/>
      <c r="U34" s="21"/>
    </row>
    <row r="35" spans="1:21" ht="21">
      <c r="A35" s="20"/>
      <c r="B35" s="130"/>
      <c r="C35" s="21"/>
      <c r="D35" s="22"/>
      <c r="E35" s="23"/>
      <c r="F35" s="28"/>
      <c r="G35" s="32"/>
      <c r="H35" s="32"/>
      <c r="I35" s="32"/>
      <c r="J35" s="32"/>
      <c r="K35" s="32"/>
      <c r="L35" s="55"/>
      <c r="M35" s="82" t="s">
        <v>66</v>
      </c>
      <c r="N35" s="54"/>
      <c r="O35" s="131"/>
      <c r="P35" s="31"/>
      <c r="Q35" s="31">
        <f>SUM(Q26:Q33)</f>
        <v>405030</v>
      </c>
      <c r="R35" s="30"/>
      <c r="S35" s="30"/>
      <c r="T35" s="21"/>
      <c r="U35" s="21"/>
    </row>
    <row r="36" spans="1:21" ht="21">
      <c r="A36" s="53"/>
      <c r="B36" s="83"/>
      <c r="C36" s="54"/>
      <c r="D36" s="55"/>
      <c r="E36" s="56"/>
      <c r="F36" s="31"/>
      <c r="G36" s="57"/>
      <c r="H36" s="57"/>
      <c r="I36" s="57"/>
      <c r="J36" s="57"/>
      <c r="K36" s="57"/>
      <c r="L36" s="58"/>
      <c r="M36" s="125" t="s">
        <v>67</v>
      </c>
      <c r="N36" s="126"/>
      <c r="O36" s="125"/>
      <c r="P36" s="15"/>
      <c r="Q36" s="15">
        <f>Q35+F29</f>
        <v>999730</v>
      </c>
      <c r="R36" s="85"/>
      <c r="S36" s="85"/>
      <c r="T36" s="54"/>
      <c r="U36" s="54"/>
    </row>
    <row r="37" spans="1:21" ht="51" customHeight="1">
      <c r="A37" s="60"/>
      <c r="B37" s="61"/>
      <c r="C37" s="61"/>
      <c r="D37" s="61"/>
      <c r="E37" s="61"/>
      <c r="F37" s="62"/>
      <c r="G37" s="62"/>
      <c r="H37" s="62"/>
      <c r="I37" s="62"/>
      <c r="J37" s="62"/>
      <c r="K37" s="62"/>
      <c r="L37" s="61"/>
      <c r="M37" s="63"/>
      <c r="N37" s="61"/>
      <c r="O37" s="63"/>
      <c r="P37" s="62"/>
      <c r="Q37" s="62"/>
      <c r="R37" s="64"/>
      <c r="S37" s="64"/>
      <c r="T37" s="61"/>
      <c r="U37" s="61"/>
    </row>
    <row r="38" spans="1:21" ht="53.25" customHeight="1">
      <c r="A38" s="65"/>
      <c r="B38" s="66"/>
      <c r="C38" s="66"/>
      <c r="D38" s="66"/>
      <c r="E38" s="66"/>
      <c r="F38" s="67"/>
      <c r="G38" s="67"/>
      <c r="H38" s="67"/>
      <c r="I38" s="67"/>
      <c r="J38" s="67"/>
      <c r="K38" s="67"/>
      <c r="L38" s="66"/>
      <c r="M38" s="68" t="s">
        <v>68</v>
      </c>
      <c r="N38" s="66"/>
      <c r="O38" s="69"/>
      <c r="P38" s="67"/>
      <c r="Q38" s="67"/>
      <c r="R38" s="70"/>
      <c r="S38" s="70"/>
      <c r="T38" s="66"/>
      <c r="U38" s="66"/>
    </row>
    <row r="39" spans="1:21" ht="53.25" customHeight="1">
      <c r="A39" s="65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6"/>
      <c r="M39" s="68" t="s">
        <v>69</v>
      </c>
      <c r="N39" s="66"/>
      <c r="O39" s="69"/>
      <c r="P39" s="67"/>
      <c r="Q39" s="67"/>
      <c r="R39" s="70"/>
      <c r="S39" s="70"/>
      <c r="T39" s="66"/>
      <c r="U39" s="66"/>
    </row>
    <row r="40" spans="1:21" ht="53.25" customHeight="1">
      <c r="A40" s="65"/>
      <c r="B40" s="71"/>
      <c r="C40" s="66"/>
      <c r="D40" s="66"/>
      <c r="E40" s="66"/>
      <c r="F40" s="67"/>
      <c r="G40" s="67"/>
      <c r="H40" s="67"/>
      <c r="I40" s="67"/>
      <c r="J40" s="67"/>
      <c r="K40" s="67"/>
      <c r="L40" s="66"/>
      <c r="M40" s="68" t="s">
        <v>70</v>
      </c>
      <c r="N40" s="66"/>
      <c r="O40" s="69"/>
      <c r="P40" s="67"/>
      <c r="Q40" s="67"/>
      <c r="R40" s="70"/>
      <c r="S40" s="70"/>
      <c r="T40" s="66"/>
      <c r="U40" s="66"/>
    </row>
    <row r="41" spans="1:21" ht="21">
      <c r="A41" s="72" t="s">
        <v>196</v>
      </c>
      <c r="B41" s="73" t="s">
        <v>218</v>
      </c>
      <c r="C41" s="73" t="s">
        <v>219</v>
      </c>
      <c r="D41" s="74">
        <v>1</v>
      </c>
      <c r="E41" s="75" t="s">
        <v>220</v>
      </c>
      <c r="F41" s="36">
        <v>541000</v>
      </c>
      <c r="G41" s="25"/>
      <c r="H41" s="25"/>
      <c r="I41" s="25"/>
      <c r="J41" s="25"/>
      <c r="K41" s="25"/>
      <c r="L41" s="74"/>
      <c r="M41" s="76" t="s">
        <v>41</v>
      </c>
      <c r="N41" s="75"/>
      <c r="O41" s="77"/>
      <c r="P41" s="36"/>
      <c r="Q41" s="36"/>
      <c r="R41" s="78"/>
      <c r="S41" s="78"/>
      <c r="T41" s="73"/>
      <c r="U41" s="73"/>
    </row>
    <row r="42" spans="1:21" ht="21">
      <c r="A42" s="20"/>
      <c r="B42" s="21"/>
      <c r="C42" s="21" t="s">
        <v>221</v>
      </c>
      <c r="D42" s="22"/>
      <c r="E42" s="23" t="s">
        <v>222</v>
      </c>
      <c r="F42" s="31"/>
      <c r="G42" s="32"/>
      <c r="H42" s="32"/>
      <c r="I42" s="32"/>
      <c r="J42" s="32"/>
      <c r="K42" s="32"/>
      <c r="L42" s="22">
        <v>1</v>
      </c>
      <c r="M42" s="23" t="s">
        <v>223</v>
      </c>
      <c r="N42" s="23">
        <v>98</v>
      </c>
      <c r="O42" s="27" t="s">
        <v>44</v>
      </c>
      <c r="P42" s="28">
        <v>780</v>
      </c>
      <c r="Q42" s="28">
        <f aca="true" t="shared" si="0" ref="Q42:Q47">N42*P42</f>
        <v>76440</v>
      </c>
      <c r="R42" s="30"/>
      <c r="S42" s="30"/>
      <c r="T42" s="21"/>
      <c r="U42" s="21"/>
    </row>
    <row r="43" spans="1:21" ht="21">
      <c r="A43" s="20"/>
      <c r="B43" s="21"/>
      <c r="C43" s="21" t="s">
        <v>202</v>
      </c>
      <c r="D43" s="22"/>
      <c r="E43" s="27" t="s">
        <v>30</v>
      </c>
      <c r="F43" s="36">
        <f>SUM(F41:F42)</f>
        <v>541000</v>
      </c>
      <c r="G43" s="32"/>
      <c r="H43" s="32"/>
      <c r="I43" s="32"/>
      <c r="J43" s="32"/>
      <c r="K43" s="32"/>
      <c r="L43" s="22">
        <v>2</v>
      </c>
      <c r="M43" s="23" t="s">
        <v>224</v>
      </c>
      <c r="N43" s="23">
        <v>12</v>
      </c>
      <c r="O43" s="27" t="s">
        <v>44</v>
      </c>
      <c r="P43" s="28">
        <v>1950</v>
      </c>
      <c r="Q43" s="28">
        <f t="shared" si="0"/>
        <v>23400</v>
      </c>
      <c r="R43" s="30"/>
      <c r="S43" s="30"/>
      <c r="T43" s="21"/>
      <c r="U43" s="21"/>
    </row>
    <row r="44" spans="1:21" ht="21">
      <c r="A44" s="20"/>
      <c r="B44" s="21"/>
      <c r="C44" s="21"/>
      <c r="D44" s="22"/>
      <c r="E44" s="23"/>
      <c r="F44" s="28"/>
      <c r="G44" s="32"/>
      <c r="H44" s="32"/>
      <c r="I44" s="32"/>
      <c r="J44" s="32"/>
      <c r="K44" s="32"/>
      <c r="L44" s="22">
        <v>3</v>
      </c>
      <c r="M44" s="23" t="s">
        <v>225</v>
      </c>
      <c r="N44" s="23">
        <v>6</v>
      </c>
      <c r="O44" s="27" t="s">
        <v>37</v>
      </c>
      <c r="P44" s="28">
        <v>28000</v>
      </c>
      <c r="Q44" s="28">
        <f t="shared" si="0"/>
        <v>168000</v>
      </c>
      <c r="R44" s="30"/>
      <c r="S44" s="30"/>
      <c r="T44" s="21"/>
      <c r="U44" s="21"/>
    </row>
    <row r="45" spans="1:21" ht="21">
      <c r="A45" s="20"/>
      <c r="B45" s="21"/>
      <c r="C45" s="21"/>
      <c r="D45" s="22"/>
      <c r="E45" s="132"/>
      <c r="F45" s="28"/>
      <c r="G45" s="32"/>
      <c r="H45" s="32"/>
      <c r="I45" s="32"/>
      <c r="J45" s="32"/>
      <c r="K45" s="32"/>
      <c r="L45" s="22">
        <v>4</v>
      </c>
      <c r="M45" s="23" t="s">
        <v>226</v>
      </c>
      <c r="N45" s="23">
        <v>6</v>
      </c>
      <c r="O45" s="27" t="s">
        <v>37</v>
      </c>
      <c r="P45" s="28">
        <v>1800</v>
      </c>
      <c r="Q45" s="28">
        <f t="shared" si="0"/>
        <v>10800</v>
      </c>
      <c r="R45" s="30"/>
      <c r="S45" s="30"/>
      <c r="T45" s="21"/>
      <c r="U45" s="21"/>
    </row>
    <row r="46" spans="1:21" ht="21">
      <c r="A46" s="20"/>
      <c r="B46" s="21"/>
      <c r="C46" s="21"/>
      <c r="D46" s="22"/>
      <c r="E46" s="132"/>
      <c r="F46" s="28"/>
      <c r="G46" s="32"/>
      <c r="H46" s="32"/>
      <c r="I46" s="32"/>
      <c r="J46" s="32"/>
      <c r="K46" s="32"/>
      <c r="L46" s="22">
        <v>5</v>
      </c>
      <c r="M46" s="23" t="s">
        <v>227</v>
      </c>
      <c r="N46" s="23">
        <v>1</v>
      </c>
      <c r="O46" s="27" t="s">
        <v>37</v>
      </c>
      <c r="P46" s="28">
        <v>8500</v>
      </c>
      <c r="Q46" s="28">
        <f t="shared" si="0"/>
        <v>8500</v>
      </c>
      <c r="R46" s="30"/>
      <c r="S46" s="30"/>
      <c r="T46" s="21"/>
      <c r="U46" s="21"/>
    </row>
    <row r="47" spans="1:21" ht="21">
      <c r="A47" s="20"/>
      <c r="B47" s="21"/>
      <c r="C47" s="21"/>
      <c r="D47" s="22"/>
      <c r="E47" s="132"/>
      <c r="F47" s="28"/>
      <c r="G47" s="32"/>
      <c r="H47" s="32"/>
      <c r="I47" s="32"/>
      <c r="J47" s="32"/>
      <c r="K47" s="32"/>
      <c r="L47" s="22">
        <v>6</v>
      </c>
      <c r="M47" s="23" t="s">
        <v>228</v>
      </c>
      <c r="N47" s="23">
        <v>1</v>
      </c>
      <c r="O47" s="27" t="s">
        <v>37</v>
      </c>
      <c r="P47" s="28">
        <v>26000</v>
      </c>
      <c r="Q47" s="28">
        <f t="shared" si="0"/>
        <v>26000</v>
      </c>
      <c r="R47" s="30"/>
      <c r="S47" s="30"/>
      <c r="T47" s="21"/>
      <c r="U47" s="21"/>
    </row>
    <row r="48" spans="1:21" ht="21">
      <c r="A48" s="20"/>
      <c r="B48" s="21"/>
      <c r="C48" s="21"/>
      <c r="D48" s="22"/>
      <c r="E48" s="23"/>
      <c r="F48" s="28"/>
      <c r="G48" s="32"/>
      <c r="H48" s="32"/>
      <c r="I48" s="32"/>
      <c r="J48" s="32"/>
      <c r="K48" s="32"/>
      <c r="L48" s="22"/>
      <c r="M48" s="26" t="s">
        <v>162</v>
      </c>
      <c r="N48" s="23"/>
      <c r="O48" s="27"/>
      <c r="P48" s="28"/>
      <c r="Q48" s="28"/>
      <c r="R48" s="30"/>
      <c r="S48" s="30"/>
      <c r="T48" s="21"/>
      <c r="U48" s="21"/>
    </row>
    <row r="49" spans="1:21" ht="21">
      <c r="A49" s="20"/>
      <c r="B49" s="21"/>
      <c r="C49" s="21"/>
      <c r="D49" s="22"/>
      <c r="E49" s="23"/>
      <c r="F49" s="28"/>
      <c r="G49" s="32"/>
      <c r="H49" s="32"/>
      <c r="I49" s="32"/>
      <c r="J49" s="32"/>
      <c r="K49" s="32"/>
      <c r="L49" s="22">
        <v>7</v>
      </c>
      <c r="M49" s="23" t="s">
        <v>229</v>
      </c>
      <c r="N49" s="23">
        <v>1</v>
      </c>
      <c r="O49" s="27" t="s">
        <v>32</v>
      </c>
      <c r="P49" s="28">
        <v>28850</v>
      </c>
      <c r="Q49" s="28">
        <f>N49*P49</f>
        <v>28850</v>
      </c>
      <c r="R49" s="30"/>
      <c r="S49" s="30"/>
      <c r="T49" s="21"/>
      <c r="U49" s="21"/>
    </row>
    <row r="50" spans="1:21" ht="21">
      <c r="A50" s="20"/>
      <c r="B50" s="21"/>
      <c r="C50" s="21"/>
      <c r="D50" s="22"/>
      <c r="E50" s="23"/>
      <c r="F50" s="28"/>
      <c r="G50" s="32"/>
      <c r="H50" s="32"/>
      <c r="I50" s="32"/>
      <c r="J50" s="32"/>
      <c r="K50" s="32"/>
      <c r="L50" s="22"/>
      <c r="M50" s="23" t="s">
        <v>230</v>
      </c>
      <c r="N50" s="23"/>
      <c r="O50" s="27"/>
      <c r="P50" s="28"/>
      <c r="Q50" s="28"/>
      <c r="R50" s="30"/>
      <c r="S50" s="30"/>
      <c r="T50" s="21"/>
      <c r="U50" s="21"/>
    </row>
    <row r="51" spans="1:21" ht="21">
      <c r="A51" s="20"/>
      <c r="B51" s="21"/>
      <c r="C51" s="21"/>
      <c r="D51" s="22"/>
      <c r="E51" s="23"/>
      <c r="F51" s="28"/>
      <c r="G51" s="32"/>
      <c r="H51" s="32"/>
      <c r="I51" s="32"/>
      <c r="J51" s="32"/>
      <c r="K51" s="32"/>
      <c r="L51" s="22">
        <v>8</v>
      </c>
      <c r="M51" s="23" t="s">
        <v>231</v>
      </c>
      <c r="N51" s="23">
        <v>1</v>
      </c>
      <c r="O51" s="27" t="s">
        <v>32</v>
      </c>
      <c r="P51" s="28">
        <f>26000+42000+9950</f>
        <v>77950</v>
      </c>
      <c r="Q51" s="28">
        <f>N51*P51</f>
        <v>77950</v>
      </c>
      <c r="R51" s="30"/>
      <c r="S51" s="30"/>
      <c r="T51" s="21"/>
      <c r="U51" s="21"/>
    </row>
    <row r="52" spans="1:21" ht="21">
      <c r="A52" s="20"/>
      <c r="B52" s="21"/>
      <c r="C52" s="21"/>
      <c r="D52" s="22"/>
      <c r="E52" s="23"/>
      <c r="F52" s="28"/>
      <c r="G52" s="32"/>
      <c r="H52" s="32"/>
      <c r="I52" s="32"/>
      <c r="J52" s="32"/>
      <c r="K52" s="32"/>
      <c r="L52" s="22"/>
      <c r="M52" s="26" t="s">
        <v>61</v>
      </c>
      <c r="N52" s="23"/>
      <c r="O52" s="27"/>
      <c r="P52" s="28"/>
      <c r="Q52" s="28"/>
      <c r="R52" s="30"/>
      <c r="S52" s="30"/>
      <c r="T52" s="21"/>
      <c r="U52" s="21"/>
    </row>
    <row r="53" spans="1:21" ht="21">
      <c r="A53" s="20"/>
      <c r="B53" s="21"/>
      <c r="C53" s="21"/>
      <c r="D53" s="22"/>
      <c r="E53" s="23"/>
      <c r="F53" s="28"/>
      <c r="G53" s="32"/>
      <c r="H53" s="32"/>
      <c r="I53" s="32"/>
      <c r="J53" s="32"/>
      <c r="K53" s="32"/>
      <c r="L53" s="22">
        <v>9</v>
      </c>
      <c r="M53" s="23" t="s">
        <v>232</v>
      </c>
      <c r="N53" s="23">
        <v>1</v>
      </c>
      <c r="O53" s="27" t="s">
        <v>37</v>
      </c>
      <c r="P53" s="28">
        <v>13000</v>
      </c>
      <c r="Q53" s="28">
        <f>N53*P53</f>
        <v>13000</v>
      </c>
      <c r="R53" s="30"/>
      <c r="S53" s="30"/>
      <c r="T53" s="21"/>
      <c r="U53" s="21"/>
    </row>
    <row r="54" spans="1:21" ht="21">
      <c r="A54" s="20"/>
      <c r="B54" s="21"/>
      <c r="C54" s="21"/>
      <c r="D54" s="22"/>
      <c r="E54" s="23"/>
      <c r="F54" s="28"/>
      <c r="G54" s="32"/>
      <c r="H54" s="32"/>
      <c r="I54" s="32"/>
      <c r="J54" s="32"/>
      <c r="K54" s="32"/>
      <c r="L54" s="22">
        <v>10</v>
      </c>
      <c r="M54" s="23" t="s">
        <v>233</v>
      </c>
      <c r="N54" s="23">
        <v>6</v>
      </c>
      <c r="O54" s="27" t="s">
        <v>32</v>
      </c>
      <c r="P54" s="28">
        <v>3150</v>
      </c>
      <c r="Q54" s="28">
        <f>N54*P54</f>
        <v>18900</v>
      </c>
      <c r="R54" s="30"/>
      <c r="S54" s="30"/>
      <c r="T54" s="21"/>
      <c r="U54" s="21"/>
    </row>
    <row r="55" spans="1:21" ht="21">
      <c r="A55" s="20"/>
      <c r="B55" s="21"/>
      <c r="C55" s="21"/>
      <c r="D55" s="22"/>
      <c r="E55" s="23"/>
      <c r="F55" s="28"/>
      <c r="G55" s="32"/>
      <c r="H55" s="32"/>
      <c r="I55" s="32"/>
      <c r="J55" s="32"/>
      <c r="K55" s="32"/>
      <c r="L55" s="55"/>
      <c r="M55" s="82" t="s">
        <v>66</v>
      </c>
      <c r="N55" s="54"/>
      <c r="O55" s="82"/>
      <c r="P55" s="31"/>
      <c r="Q55" s="31">
        <f>SUM(Q42:Q54)</f>
        <v>451840</v>
      </c>
      <c r="R55" s="30"/>
      <c r="S55" s="30"/>
      <c r="T55" s="21"/>
      <c r="U55" s="21"/>
    </row>
    <row r="56" spans="1:21" s="142" customFormat="1" ht="21">
      <c r="A56" s="133"/>
      <c r="B56" s="134"/>
      <c r="C56" s="135"/>
      <c r="D56" s="136"/>
      <c r="E56" s="137"/>
      <c r="F56" s="85"/>
      <c r="G56" s="138"/>
      <c r="H56" s="138"/>
      <c r="I56" s="138"/>
      <c r="J56" s="138"/>
      <c r="K56" s="138"/>
      <c r="L56" s="58"/>
      <c r="M56" s="125" t="s">
        <v>67</v>
      </c>
      <c r="N56" s="139"/>
      <c r="O56" s="140"/>
      <c r="P56" s="141"/>
      <c r="Q56" s="141">
        <f>F43+Q55</f>
        <v>992840</v>
      </c>
      <c r="R56" s="85"/>
      <c r="S56" s="85"/>
      <c r="T56" s="135"/>
      <c r="U56" s="135"/>
    </row>
    <row r="57" spans="1:21" ht="51" customHeight="1">
      <c r="A57" s="60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1"/>
      <c r="M57" s="63"/>
      <c r="N57" s="61"/>
      <c r="O57" s="63"/>
      <c r="P57" s="62"/>
      <c r="Q57" s="62"/>
      <c r="R57" s="64"/>
      <c r="S57" s="64"/>
      <c r="T57" s="61"/>
      <c r="U57" s="61"/>
    </row>
    <row r="58" spans="1:21" ht="53.25" customHeight="1">
      <c r="A58" s="65"/>
      <c r="B58" s="66"/>
      <c r="C58" s="66"/>
      <c r="D58" s="66"/>
      <c r="E58" s="66"/>
      <c r="F58" s="67"/>
      <c r="G58" s="67"/>
      <c r="H58" s="67"/>
      <c r="I58" s="67"/>
      <c r="J58" s="67"/>
      <c r="K58" s="67"/>
      <c r="L58" s="66"/>
      <c r="M58" s="68" t="s">
        <v>68</v>
      </c>
      <c r="N58" s="66"/>
      <c r="O58" s="69"/>
      <c r="P58" s="67"/>
      <c r="Q58" s="67"/>
      <c r="R58" s="70"/>
      <c r="S58" s="70"/>
      <c r="T58" s="66"/>
      <c r="U58" s="66"/>
    </row>
    <row r="59" spans="1:21" ht="53.25" customHeight="1">
      <c r="A59" s="65"/>
      <c r="B59" s="66"/>
      <c r="C59" s="66"/>
      <c r="D59" s="66"/>
      <c r="E59" s="66"/>
      <c r="F59" s="67"/>
      <c r="G59" s="67"/>
      <c r="H59" s="67"/>
      <c r="I59" s="67"/>
      <c r="J59" s="67"/>
      <c r="K59" s="67"/>
      <c r="L59" s="66"/>
      <c r="M59" s="68" t="s">
        <v>69</v>
      </c>
      <c r="N59" s="66"/>
      <c r="O59" s="69"/>
      <c r="P59" s="67"/>
      <c r="Q59" s="67"/>
      <c r="R59" s="70"/>
      <c r="S59" s="70"/>
      <c r="T59" s="66"/>
      <c r="U59" s="66"/>
    </row>
    <row r="60" spans="1:21" ht="53.25" customHeight="1">
      <c r="A60" s="65"/>
      <c r="B60" s="71"/>
      <c r="C60" s="66"/>
      <c r="D60" s="66"/>
      <c r="E60" s="66"/>
      <c r="F60" s="67"/>
      <c r="G60" s="67"/>
      <c r="H60" s="67"/>
      <c r="I60" s="67"/>
      <c r="J60" s="67"/>
      <c r="K60" s="67"/>
      <c r="L60" s="66"/>
      <c r="M60" s="68" t="s">
        <v>70</v>
      </c>
      <c r="N60" s="66"/>
      <c r="O60" s="69"/>
      <c r="P60" s="67"/>
      <c r="Q60" s="67"/>
      <c r="R60" s="70"/>
      <c r="S60" s="70"/>
      <c r="T60" s="66"/>
      <c r="U60" s="66"/>
    </row>
    <row r="61" spans="1:21" ht="21">
      <c r="A61" s="143" t="s">
        <v>196</v>
      </c>
      <c r="B61" s="86" t="s">
        <v>234</v>
      </c>
      <c r="C61" s="86" t="s">
        <v>235</v>
      </c>
      <c r="D61" s="87">
        <v>1</v>
      </c>
      <c r="E61" s="92" t="s">
        <v>236</v>
      </c>
      <c r="F61" s="24">
        <v>850000</v>
      </c>
      <c r="G61" s="144"/>
      <c r="H61" s="144"/>
      <c r="I61" s="144"/>
      <c r="J61" s="144"/>
      <c r="K61" s="144"/>
      <c r="L61" s="87"/>
      <c r="M61" s="91" t="s">
        <v>41</v>
      </c>
      <c r="N61" s="92"/>
      <c r="O61" s="93"/>
      <c r="P61" s="24"/>
      <c r="Q61" s="24"/>
      <c r="R61" s="94"/>
      <c r="S61" s="94"/>
      <c r="T61" s="86"/>
      <c r="U61" s="86"/>
    </row>
    <row r="62" spans="1:21" ht="21">
      <c r="A62" s="20"/>
      <c r="B62" s="21"/>
      <c r="C62" s="21" t="s">
        <v>237</v>
      </c>
      <c r="D62" s="22"/>
      <c r="E62" s="23" t="s">
        <v>238</v>
      </c>
      <c r="F62" s="28"/>
      <c r="G62" s="32"/>
      <c r="H62" s="32"/>
      <c r="I62" s="32"/>
      <c r="J62" s="32"/>
      <c r="K62" s="32"/>
      <c r="L62" s="22">
        <v>1</v>
      </c>
      <c r="M62" s="23" t="s">
        <v>239</v>
      </c>
      <c r="N62" s="23">
        <v>8</v>
      </c>
      <c r="O62" s="27" t="s">
        <v>44</v>
      </c>
      <c r="P62" s="28">
        <v>3200</v>
      </c>
      <c r="Q62" s="28">
        <f>N62*P62</f>
        <v>25600</v>
      </c>
      <c r="R62" s="30"/>
      <c r="S62" s="30"/>
      <c r="T62" s="21"/>
      <c r="U62" s="21"/>
    </row>
    <row r="63" spans="1:21" ht="21">
      <c r="A63" s="20"/>
      <c r="B63" s="38"/>
      <c r="C63" s="21" t="s">
        <v>202</v>
      </c>
      <c r="D63" s="22"/>
      <c r="E63" s="23"/>
      <c r="F63" s="31"/>
      <c r="G63" s="32"/>
      <c r="H63" s="32"/>
      <c r="I63" s="32"/>
      <c r="J63" s="32"/>
      <c r="K63" s="32"/>
      <c r="L63" s="22">
        <v>2</v>
      </c>
      <c r="M63" s="23" t="s">
        <v>240</v>
      </c>
      <c r="N63" s="23">
        <v>2</v>
      </c>
      <c r="O63" s="27" t="s">
        <v>44</v>
      </c>
      <c r="P63" s="28">
        <v>1950</v>
      </c>
      <c r="Q63" s="28">
        <f>N63*P63</f>
        <v>3900</v>
      </c>
      <c r="R63" s="30"/>
      <c r="S63" s="30"/>
      <c r="T63" s="21"/>
      <c r="U63" s="21"/>
    </row>
    <row r="64" spans="1:21" ht="21.75" thickBot="1">
      <c r="A64" s="20"/>
      <c r="B64" s="38"/>
      <c r="C64" s="21"/>
      <c r="D64" s="22"/>
      <c r="E64" s="23"/>
      <c r="F64" s="35">
        <f>SUM(F61:F63)</f>
        <v>850000</v>
      </c>
      <c r="G64" s="32"/>
      <c r="H64" s="32"/>
      <c r="I64" s="32"/>
      <c r="J64" s="32"/>
      <c r="K64" s="32"/>
      <c r="L64" s="22">
        <v>3</v>
      </c>
      <c r="M64" s="23" t="s">
        <v>241</v>
      </c>
      <c r="N64" s="23">
        <v>30</v>
      </c>
      <c r="O64" s="27" t="s">
        <v>44</v>
      </c>
      <c r="P64" s="28">
        <v>1350</v>
      </c>
      <c r="Q64" s="28">
        <f>N64*P64</f>
        <v>40500</v>
      </c>
      <c r="R64" s="30"/>
      <c r="S64" s="30"/>
      <c r="T64" s="21"/>
      <c r="U64" s="21"/>
    </row>
    <row r="65" spans="1:21" ht="21.75" thickTop="1">
      <c r="A65" s="20"/>
      <c r="B65" s="38"/>
      <c r="C65" s="21"/>
      <c r="D65" s="22"/>
      <c r="E65" s="26" t="s">
        <v>242</v>
      </c>
      <c r="F65" s="36"/>
      <c r="G65" s="32"/>
      <c r="H65" s="32"/>
      <c r="I65" s="32"/>
      <c r="J65" s="32"/>
      <c r="K65" s="32"/>
      <c r="L65" s="22"/>
      <c r="M65" s="26" t="s">
        <v>162</v>
      </c>
      <c r="N65" s="23"/>
      <c r="O65" s="27"/>
      <c r="P65" s="28"/>
      <c r="Q65" s="28"/>
      <c r="R65" s="30"/>
      <c r="S65" s="30"/>
      <c r="T65" s="21"/>
      <c r="U65" s="21"/>
    </row>
    <row r="66" spans="1:21" ht="21">
      <c r="A66" s="20"/>
      <c r="B66" s="38"/>
      <c r="C66" s="21"/>
      <c r="D66" s="22"/>
      <c r="E66" s="23" t="s">
        <v>243</v>
      </c>
      <c r="F66" s="28"/>
      <c r="G66" s="32"/>
      <c r="H66" s="32"/>
      <c r="I66" s="32"/>
      <c r="J66" s="32"/>
      <c r="K66" s="32"/>
      <c r="L66" s="22">
        <v>4</v>
      </c>
      <c r="M66" s="23" t="s">
        <v>244</v>
      </c>
      <c r="N66" s="23">
        <v>1</v>
      </c>
      <c r="O66" s="27" t="s">
        <v>32</v>
      </c>
      <c r="P66" s="28">
        <v>90000</v>
      </c>
      <c r="Q66" s="28">
        <f>N66*P66</f>
        <v>90000</v>
      </c>
      <c r="R66" s="30"/>
      <c r="S66" s="30"/>
      <c r="T66" s="21"/>
      <c r="U66" s="21"/>
    </row>
    <row r="67" spans="1:21" ht="21">
      <c r="A67" s="119"/>
      <c r="B67" s="145"/>
      <c r="C67" s="121"/>
      <c r="D67" s="49"/>
      <c r="E67" s="122" t="s">
        <v>245</v>
      </c>
      <c r="F67" s="28"/>
      <c r="G67" s="123"/>
      <c r="H67" s="123"/>
      <c r="I67" s="123"/>
      <c r="J67" s="123"/>
      <c r="K67" s="123"/>
      <c r="L67" s="55"/>
      <c r="M67" s="82" t="s">
        <v>66</v>
      </c>
      <c r="N67" s="54"/>
      <c r="O67" s="82"/>
      <c r="P67" s="31"/>
      <c r="Q67" s="31">
        <f>SUM(Q61:Q66)</f>
        <v>160000</v>
      </c>
      <c r="R67" s="124"/>
      <c r="S67" s="124"/>
      <c r="T67" s="121"/>
      <c r="U67" s="121"/>
    </row>
    <row r="68" spans="1:21" ht="21">
      <c r="A68" s="53"/>
      <c r="B68" s="146"/>
      <c r="C68" s="54"/>
      <c r="D68" s="55"/>
      <c r="E68" s="56" t="s">
        <v>246</v>
      </c>
      <c r="F68" s="31"/>
      <c r="G68" s="57"/>
      <c r="H68" s="57"/>
      <c r="I68" s="57"/>
      <c r="J68" s="57"/>
      <c r="K68" s="57"/>
      <c r="L68" s="58"/>
      <c r="M68" s="125" t="s">
        <v>67</v>
      </c>
      <c r="N68" s="139"/>
      <c r="O68" s="140"/>
      <c r="P68" s="141"/>
      <c r="Q68" s="15">
        <v>1000000</v>
      </c>
      <c r="R68" s="85"/>
      <c r="S68" s="85"/>
      <c r="T68" s="54"/>
      <c r="U68" s="54"/>
    </row>
    <row r="69" spans="1:21" ht="51" customHeight="1">
      <c r="A69" s="60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1"/>
      <c r="M69" s="63"/>
      <c r="N69" s="61"/>
      <c r="O69" s="63"/>
      <c r="P69" s="62"/>
      <c r="Q69" s="62"/>
      <c r="R69" s="64"/>
      <c r="S69" s="64"/>
      <c r="T69" s="61"/>
      <c r="U69" s="61"/>
    </row>
    <row r="70" spans="1:21" ht="53.25" customHeight="1">
      <c r="A70" s="65"/>
      <c r="B70" s="66"/>
      <c r="C70" s="66"/>
      <c r="D70" s="66"/>
      <c r="E70" s="66"/>
      <c r="F70" s="67"/>
      <c r="G70" s="67"/>
      <c r="H70" s="67"/>
      <c r="I70" s="67"/>
      <c r="J70" s="67"/>
      <c r="K70" s="67"/>
      <c r="L70" s="66"/>
      <c r="M70" s="68" t="s">
        <v>68</v>
      </c>
      <c r="N70" s="66"/>
      <c r="O70" s="69"/>
      <c r="P70" s="67"/>
      <c r="Q70" s="67"/>
      <c r="R70" s="70"/>
      <c r="S70" s="70"/>
      <c r="T70" s="66"/>
      <c r="U70" s="66"/>
    </row>
    <row r="71" spans="1:21" ht="53.25" customHeight="1">
      <c r="A71" s="65"/>
      <c r="B71" s="66"/>
      <c r="C71" s="66"/>
      <c r="D71" s="66"/>
      <c r="E71" s="66"/>
      <c r="F71" s="67"/>
      <c r="G71" s="67"/>
      <c r="H71" s="67"/>
      <c r="I71" s="67"/>
      <c r="J71" s="67"/>
      <c r="K71" s="67"/>
      <c r="L71" s="66"/>
      <c r="M71" s="68" t="s">
        <v>69</v>
      </c>
      <c r="N71" s="66"/>
      <c r="O71" s="69"/>
      <c r="P71" s="67"/>
      <c r="Q71" s="67"/>
      <c r="R71" s="70"/>
      <c r="S71" s="70"/>
      <c r="T71" s="66"/>
      <c r="U71" s="66"/>
    </row>
    <row r="72" spans="1:21" ht="53.25" customHeight="1">
      <c r="A72" s="65"/>
      <c r="B72" s="71"/>
      <c r="C72" s="66"/>
      <c r="D72" s="66"/>
      <c r="E72" s="66"/>
      <c r="F72" s="67"/>
      <c r="G72" s="67"/>
      <c r="H72" s="67"/>
      <c r="I72" s="67"/>
      <c r="J72" s="67"/>
      <c r="K72" s="67"/>
      <c r="L72" s="66"/>
      <c r="M72" s="68" t="s">
        <v>70</v>
      </c>
      <c r="N72" s="66"/>
      <c r="O72" s="69"/>
      <c r="P72" s="67"/>
      <c r="Q72" s="67"/>
      <c r="R72" s="70"/>
      <c r="S72" s="70"/>
      <c r="T72" s="66"/>
      <c r="U72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  <rowBreaks count="3" manualBreakCount="3">
    <brk id="25" max="19" man="1"/>
    <brk id="40" max="19" man="1"/>
    <brk id="60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U34"/>
  <sheetViews>
    <sheetView zoomScale="80" zoomScaleNormal="80" zoomScalePageLayoutView="0" workbookViewId="0" topLeftCell="H2">
      <selection activeCell="P23" sqref="P23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57421875" style="194" customWidth="1"/>
    <col min="20" max="21" width="15.57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768</v>
      </c>
      <c r="B8" s="86" t="s">
        <v>769</v>
      </c>
      <c r="C8" s="86" t="s">
        <v>770</v>
      </c>
      <c r="D8" s="87"/>
      <c r="E8" s="92"/>
      <c r="F8" s="24"/>
      <c r="G8" s="144"/>
      <c r="H8" s="144"/>
      <c r="I8" s="144"/>
      <c r="J8" s="144"/>
      <c r="K8" s="144"/>
      <c r="L8" s="87"/>
      <c r="M8" s="91" t="s">
        <v>24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/>
      <c r="C9" s="21" t="s">
        <v>771</v>
      </c>
      <c r="D9" s="22"/>
      <c r="E9" s="23"/>
      <c r="F9" s="28"/>
      <c r="G9" s="32"/>
      <c r="H9" s="32"/>
      <c r="I9" s="32"/>
      <c r="J9" s="32"/>
      <c r="K9" s="32"/>
      <c r="L9" s="22">
        <v>1</v>
      </c>
      <c r="M9" s="81" t="s">
        <v>212</v>
      </c>
      <c r="N9" s="81">
        <v>1</v>
      </c>
      <c r="O9" s="102" t="s">
        <v>32</v>
      </c>
      <c r="P9" s="30">
        <v>390020</v>
      </c>
      <c r="Q9" s="30">
        <f>N9*P9</f>
        <v>390020</v>
      </c>
      <c r="R9" s="30"/>
      <c r="S9" s="30"/>
      <c r="T9" s="103"/>
      <c r="U9" s="103"/>
    </row>
    <row r="10" spans="1:21" ht="21">
      <c r="A10" s="20"/>
      <c r="B10" s="21"/>
      <c r="C10" s="21" t="s">
        <v>772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773</v>
      </c>
      <c r="N10" s="23">
        <v>2</v>
      </c>
      <c r="O10" s="27" t="s">
        <v>37</v>
      </c>
      <c r="P10" s="28">
        <v>99800</v>
      </c>
      <c r="Q10" s="28">
        <f aca="true" t="shared" si="0" ref="Q10:Q15">N10*P10</f>
        <v>199600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774</v>
      </c>
      <c r="N11" s="23">
        <v>2</v>
      </c>
      <c r="O11" s="27" t="s">
        <v>37</v>
      </c>
      <c r="P11" s="28">
        <v>8900</v>
      </c>
      <c r="Q11" s="28">
        <f t="shared" si="0"/>
        <v>17800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775</v>
      </c>
      <c r="N12" s="23">
        <v>2</v>
      </c>
      <c r="O12" s="27" t="s">
        <v>37</v>
      </c>
      <c r="P12" s="28">
        <v>3200</v>
      </c>
      <c r="Q12" s="28">
        <f t="shared" si="0"/>
        <v>6400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23" t="s">
        <v>776</v>
      </c>
      <c r="N13" s="23">
        <v>2</v>
      </c>
      <c r="O13" s="27" t="s">
        <v>37</v>
      </c>
      <c r="P13" s="28">
        <v>3600</v>
      </c>
      <c r="Q13" s="28">
        <f t="shared" si="0"/>
        <v>7200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6</v>
      </c>
      <c r="M14" s="23" t="s">
        <v>777</v>
      </c>
      <c r="N14" s="23">
        <v>3</v>
      </c>
      <c r="O14" s="27" t="s">
        <v>37</v>
      </c>
      <c r="P14" s="28">
        <v>12000</v>
      </c>
      <c r="Q14" s="28">
        <f t="shared" si="0"/>
        <v>36000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39">
        <v>7</v>
      </c>
      <c r="M15" s="40" t="s">
        <v>778</v>
      </c>
      <c r="N15" s="40">
        <v>1</v>
      </c>
      <c r="O15" s="41" t="s">
        <v>37</v>
      </c>
      <c r="P15" s="43">
        <v>99500</v>
      </c>
      <c r="Q15" s="43">
        <f t="shared" si="0"/>
        <v>99500</v>
      </c>
      <c r="R15" s="43"/>
      <c r="S15" s="43"/>
      <c r="T15" s="38"/>
      <c r="U15" s="38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39"/>
      <c r="M16" s="40" t="s">
        <v>779</v>
      </c>
      <c r="N16" s="40"/>
      <c r="O16" s="41"/>
      <c r="P16" s="43"/>
      <c r="Q16" s="43"/>
      <c r="R16" s="23"/>
      <c r="S16" s="43"/>
      <c r="T16" s="38"/>
      <c r="U16" s="38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39">
        <v>8</v>
      </c>
      <c r="M17" s="40" t="s">
        <v>780</v>
      </c>
      <c r="N17" s="40">
        <v>1</v>
      </c>
      <c r="O17" s="41" t="s">
        <v>37</v>
      </c>
      <c r="P17" s="43">
        <v>70000</v>
      </c>
      <c r="Q17" s="43">
        <f>N17*P17</f>
        <v>70000</v>
      </c>
      <c r="R17" s="23"/>
      <c r="S17" s="43"/>
      <c r="T17" s="38"/>
      <c r="U17" s="38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9</v>
      </c>
      <c r="M18" s="23" t="s">
        <v>781</v>
      </c>
      <c r="N18" s="23">
        <v>1</v>
      </c>
      <c r="O18" s="27" t="s">
        <v>32</v>
      </c>
      <c r="P18" s="28">
        <v>21000</v>
      </c>
      <c r="Q18" s="28">
        <f>N18*P18</f>
        <v>21000</v>
      </c>
      <c r="R18" s="23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10</v>
      </c>
      <c r="M19" s="23" t="s">
        <v>106</v>
      </c>
      <c r="N19" s="23">
        <v>1</v>
      </c>
      <c r="O19" s="27" t="s">
        <v>32</v>
      </c>
      <c r="P19" s="28">
        <v>11000</v>
      </c>
      <c r="Q19" s="28">
        <f>N19*P19</f>
        <v>11000</v>
      </c>
      <c r="R19" s="23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11</v>
      </c>
      <c r="M20" s="23" t="s">
        <v>782</v>
      </c>
      <c r="N20" s="23">
        <v>2</v>
      </c>
      <c r="O20" s="27" t="s">
        <v>44</v>
      </c>
      <c r="P20" s="28">
        <v>4800</v>
      </c>
      <c r="Q20" s="28">
        <f>N20*P20</f>
        <v>9600</v>
      </c>
      <c r="R20" s="23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28"/>
      <c r="G21" s="32"/>
      <c r="H21" s="28"/>
      <c r="I21" s="32"/>
      <c r="J21" s="32"/>
      <c r="K21" s="32"/>
      <c r="L21" s="22"/>
      <c r="M21" s="23"/>
      <c r="N21" s="23"/>
      <c r="O21" s="27"/>
      <c r="P21" s="28"/>
      <c r="Q21" s="28"/>
      <c r="R21" s="23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21" t="s">
        <v>783</v>
      </c>
      <c r="I22" s="32"/>
      <c r="J22" s="32"/>
      <c r="K22" s="32"/>
      <c r="L22" s="22"/>
      <c r="M22" s="23"/>
      <c r="N22" s="23"/>
      <c r="O22" s="27"/>
      <c r="P22" s="28"/>
      <c r="Q22" s="28"/>
      <c r="R22" s="23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21" t="s">
        <v>785</v>
      </c>
      <c r="I23" s="32"/>
      <c r="J23" s="32"/>
      <c r="K23" s="32"/>
      <c r="L23" s="22"/>
      <c r="M23" s="26" t="s">
        <v>41</v>
      </c>
      <c r="N23" s="23"/>
      <c r="O23" s="27"/>
      <c r="P23" s="28"/>
      <c r="Q23" s="28"/>
      <c r="R23" s="23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21" t="s">
        <v>787</v>
      </c>
      <c r="I24" s="32"/>
      <c r="J24" s="32"/>
      <c r="K24" s="32"/>
      <c r="L24" s="22">
        <v>12</v>
      </c>
      <c r="M24" s="23" t="s">
        <v>784</v>
      </c>
      <c r="N24" s="23">
        <v>1</v>
      </c>
      <c r="O24" s="27" t="s">
        <v>32</v>
      </c>
      <c r="P24" s="28">
        <v>10000</v>
      </c>
      <c r="Q24" s="28">
        <f>N24*P24</f>
        <v>10000</v>
      </c>
      <c r="R24" s="23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21" t="s">
        <v>789</v>
      </c>
      <c r="I25" s="32"/>
      <c r="J25" s="32"/>
      <c r="K25" s="32"/>
      <c r="L25" s="22">
        <v>13</v>
      </c>
      <c r="M25" s="40" t="s">
        <v>786</v>
      </c>
      <c r="N25" s="23">
        <v>2</v>
      </c>
      <c r="O25" s="27" t="s">
        <v>32</v>
      </c>
      <c r="P25" s="28">
        <v>12000</v>
      </c>
      <c r="Q25" s="28">
        <f>N25*P25</f>
        <v>24000</v>
      </c>
      <c r="R25" s="23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21" t="s">
        <v>791</v>
      </c>
      <c r="I26" s="32"/>
      <c r="J26" s="32"/>
      <c r="K26" s="32"/>
      <c r="L26" s="22">
        <v>14</v>
      </c>
      <c r="M26" s="23" t="s">
        <v>788</v>
      </c>
      <c r="N26" s="23">
        <v>1</v>
      </c>
      <c r="O26" s="27" t="s">
        <v>32</v>
      </c>
      <c r="P26" s="28">
        <v>35000</v>
      </c>
      <c r="Q26" s="28">
        <f>N26*P26</f>
        <v>35000</v>
      </c>
      <c r="R26" s="23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21" t="s">
        <v>793</v>
      </c>
      <c r="I27" s="32"/>
      <c r="J27" s="32"/>
      <c r="K27" s="32"/>
      <c r="L27" s="22">
        <v>15</v>
      </c>
      <c r="M27" s="23" t="s">
        <v>790</v>
      </c>
      <c r="N27" s="23">
        <v>1</v>
      </c>
      <c r="O27" s="27" t="s">
        <v>47</v>
      </c>
      <c r="P27" s="28">
        <v>6500</v>
      </c>
      <c r="Q27" s="28">
        <f>N27*P27</f>
        <v>6500</v>
      </c>
      <c r="R27" s="23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21" t="s">
        <v>794</v>
      </c>
      <c r="I28" s="32"/>
      <c r="J28" s="32"/>
      <c r="K28" s="32"/>
      <c r="L28" s="22">
        <v>16</v>
      </c>
      <c r="M28" s="23" t="s">
        <v>792</v>
      </c>
      <c r="N28" s="23">
        <v>2</v>
      </c>
      <c r="O28" s="27" t="s">
        <v>37</v>
      </c>
      <c r="P28" s="28">
        <v>28400</v>
      </c>
      <c r="Q28" s="28">
        <f>N28*P28</f>
        <v>56800</v>
      </c>
      <c r="R28" s="23"/>
      <c r="S28" s="30"/>
      <c r="T28" s="21"/>
      <c r="U28" s="21"/>
    </row>
    <row r="29" spans="1:21" ht="21">
      <c r="A29" s="20"/>
      <c r="B29" s="130"/>
      <c r="C29" s="21"/>
      <c r="D29" s="22"/>
      <c r="E29" s="23"/>
      <c r="F29" s="28">
        <f>SUM(F8:F28)</f>
        <v>0</v>
      </c>
      <c r="G29" s="32"/>
      <c r="H29" s="21" t="s">
        <v>795</v>
      </c>
      <c r="I29" s="32"/>
      <c r="J29" s="32"/>
      <c r="K29" s="32"/>
      <c r="L29" s="84"/>
      <c r="M29" s="82" t="s">
        <v>66</v>
      </c>
      <c r="N29" s="122"/>
      <c r="O29" s="127"/>
      <c r="P29" s="47"/>
      <c r="Q29" s="31">
        <v>1000000</v>
      </c>
      <c r="R29" s="23"/>
      <c r="S29" s="30"/>
      <c r="T29" s="21"/>
      <c r="U29" s="21"/>
    </row>
    <row r="30" spans="1:21" ht="21">
      <c r="A30" s="53"/>
      <c r="B30" s="54"/>
      <c r="C30" s="54"/>
      <c r="D30" s="55"/>
      <c r="E30" s="56"/>
      <c r="F30" s="31"/>
      <c r="G30" s="57"/>
      <c r="H30" s="57"/>
      <c r="I30" s="57"/>
      <c r="J30" s="57"/>
      <c r="K30" s="57"/>
      <c r="L30" s="58"/>
      <c r="M30" s="125" t="s">
        <v>67</v>
      </c>
      <c r="N30" s="128"/>
      <c r="O30" s="125"/>
      <c r="P30" s="15"/>
      <c r="Q30" s="15">
        <v>1000000</v>
      </c>
      <c r="R30" s="23"/>
      <c r="S30" s="85"/>
      <c r="T30" s="54"/>
      <c r="U30" s="54"/>
    </row>
    <row r="31" spans="1:21" ht="51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1"/>
      <c r="M31" s="63"/>
      <c r="N31" s="61"/>
      <c r="O31" s="63"/>
      <c r="P31" s="62"/>
      <c r="Q31" s="62"/>
      <c r="R31" s="64"/>
      <c r="S31" s="64"/>
      <c r="T31" s="61"/>
      <c r="U31" s="61"/>
    </row>
    <row r="32" spans="1:21" ht="53.25" customHeight="1">
      <c r="A32" s="65"/>
      <c r="B32" s="66"/>
      <c r="C32" s="66"/>
      <c r="D32" s="66"/>
      <c r="E32" s="66"/>
      <c r="F32" s="67"/>
      <c r="G32" s="67"/>
      <c r="H32" s="67"/>
      <c r="I32" s="67"/>
      <c r="J32" s="67"/>
      <c r="K32" s="67"/>
      <c r="L32" s="66"/>
      <c r="M32" s="68" t="s">
        <v>68</v>
      </c>
      <c r="N32" s="66"/>
      <c r="O32" s="69"/>
      <c r="P32" s="67"/>
      <c r="Q32" s="67"/>
      <c r="R32" s="70"/>
      <c r="S32" s="70"/>
      <c r="T32" s="66"/>
      <c r="U32" s="66"/>
    </row>
    <row r="33" spans="1:21" ht="53.25" customHeight="1">
      <c r="A33" s="65"/>
      <c r="B33" s="66"/>
      <c r="C33" s="66"/>
      <c r="D33" s="66"/>
      <c r="E33" s="66"/>
      <c r="F33" s="67"/>
      <c r="G33" s="67"/>
      <c r="H33" s="67"/>
      <c r="I33" s="67"/>
      <c r="J33" s="67"/>
      <c r="K33" s="67"/>
      <c r="L33" s="66"/>
      <c r="M33" s="68" t="s">
        <v>69</v>
      </c>
      <c r="N33" s="66"/>
      <c r="O33" s="69"/>
      <c r="P33" s="67"/>
      <c r="Q33" s="67"/>
      <c r="R33" s="70"/>
      <c r="S33" s="70"/>
      <c r="T33" s="66"/>
      <c r="U33" s="66"/>
    </row>
    <row r="34" spans="1:21" ht="53.25" customHeight="1">
      <c r="A34" s="65"/>
      <c r="B34" s="71"/>
      <c r="C34" s="66"/>
      <c r="D34" s="66"/>
      <c r="E34" s="66"/>
      <c r="F34" s="67"/>
      <c r="G34" s="67"/>
      <c r="H34" s="67"/>
      <c r="I34" s="67"/>
      <c r="J34" s="67"/>
      <c r="K34" s="67"/>
      <c r="L34" s="66"/>
      <c r="M34" s="68" t="s">
        <v>70</v>
      </c>
      <c r="N34" s="66"/>
      <c r="O34" s="69"/>
      <c r="P34" s="67"/>
      <c r="Q34" s="67"/>
      <c r="R34" s="70"/>
      <c r="S34" s="70"/>
      <c r="T34" s="66"/>
      <c r="U34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0" zoomScaleNormal="80" zoomScalePageLayoutView="0" workbookViewId="0" topLeftCell="B2">
      <selection activeCell="I22" sqref="I22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8515625" style="194" customWidth="1"/>
    <col min="20" max="21" width="15.8515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796</v>
      </c>
      <c r="B8" s="73" t="s">
        <v>797</v>
      </c>
      <c r="C8" s="73" t="s">
        <v>798</v>
      </c>
      <c r="D8" s="74">
        <v>1</v>
      </c>
      <c r="E8" s="75" t="s">
        <v>799</v>
      </c>
      <c r="F8" s="36">
        <v>77310.45</v>
      </c>
      <c r="G8" s="25"/>
      <c r="H8" s="25"/>
      <c r="I8" s="25"/>
      <c r="J8" s="25"/>
      <c r="K8" s="25"/>
      <c r="L8" s="74"/>
      <c r="M8" s="76" t="s">
        <v>41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 t="s">
        <v>800</v>
      </c>
      <c r="C9" s="21" t="s">
        <v>200</v>
      </c>
      <c r="D9" s="22">
        <v>2</v>
      </c>
      <c r="E9" s="23" t="s">
        <v>801</v>
      </c>
      <c r="F9" s="28">
        <v>293298.83</v>
      </c>
      <c r="G9" s="32"/>
      <c r="H9" s="32"/>
      <c r="I9" s="32"/>
      <c r="J9" s="32"/>
      <c r="K9" s="32"/>
      <c r="L9" s="22">
        <v>1</v>
      </c>
      <c r="M9" s="23" t="s">
        <v>802</v>
      </c>
      <c r="N9" s="23">
        <v>1</v>
      </c>
      <c r="O9" s="27" t="s">
        <v>32</v>
      </c>
      <c r="P9" s="28">
        <v>141500</v>
      </c>
      <c r="Q9" s="28">
        <f>N9*P9</f>
        <v>141500</v>
      </c>
      <c r="R9" s="30"/>
      <c r="S9" s="30"/>
      <c r="T9" s="21"/>
      <c r="U9" s="21"/>
    </row>
    <row r="10" spans="1:21" ht="21">
      <c r="A10" s="20"/>
      <c r="B10" s="21" t="s">
        <v>803</v>
      </c>
      <c r="C10" s="21" t="s">
        <v>804</v>
      </c>
      <c r="D10" s="22"/>
      <c r="E10" s="23" t="s">
        <v>805</v>
      </c>
      <c r="F10" s="31">
        <v>122391</v>
      </c>
      <c r="G10" s="123"/>
      <c r="H10" s="123"/>
      <c r="I10" s="123"/>
      <c r="J10" s="123"/>
      <c r="K10" s="123"/>
      <c r="L10" s="22"/>
      <c r="M10" s="23" t="s">
        <v>806</v>
      </c>
      <c r="N10" s="23"/>
      <c r="O10" s="27"/>
      <c r="P10" s="28"/>
      <c r="Q10" s="28"/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 t="s">
        <v>807</v>
      </c>
      <c r="F11" s="36">
        <f>SUM(F8:F10)</f>
        <v>493000.28</v>
      </c>
      <c r="G11" s="25"/>
      <c r="H11" s="25"/>
      <c r="I11" s="25"/>
      <c r="J11" s="25"/>
      <c r="K11" s="25"/>
      <c r="L11" s="22">
        <v>2</v>
      </c>
      <c r="M11" s="23" t="s">
        <v>808</v>
      </c>
      <c r="N11" s="23">
        <v>2</v>
      </c>
      <c r="O11" s="27" t="s">
        <v>32</v>
      </c>
      <c r="P11" s="28">
        <v>6500</v>
      </c>
      <c r="Q11" s="28">
        <f>N11*P11</f>
        <v>13000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 t="s">
        <v>809</v>
      </c>
      <c r="F12" s="28"/>
      <c r="G12" s="32"/>
      <c r="H12" s="32"/>
      <c r="I12" s="32"/>
      <c r="J12" s="32"/>
      <c r="K12" s="32"/>
      <c r="L12" s="22"/>
      <c r="M12" s="26" t="s">
        <v>24</v>
      </c>
      <c r="N12" s="23"/>
      <c r="O12" s="27"/>
      <c r="P12" s="28"/>
      <c r="Q12" s="28"/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 t="s">
        <v>810</v>
      </c>
      <c r="F13" s="28"/>
      <c r="G13" s="32"/>
      <c r="H13" s="32"/>
      <c r="I13" s="32"/>
      <c r="J13" s="32"/>
      <c r="K13" s="32"/>
      <c r="L13" s="22">
        <v>3</v>
      </c>
      <c r="M13" s="23" t="s">
        <v>811</v>
      </c>
      <c r="N13" s="23">
        <v>1</v>
      </c>
      <c r="O13" s="27" t="s">
        <v>32</v>
      </c>
      <c r="P13" s="28">
        <v>120000</v>
      </c>
      <c r="Q13" s="28">
        <f>N13*P13</f>
        <v>120000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 t="s">
        <v>812</v>
      </c>
      <c r="F14" s="28"/>
      <c r="G14" s="32"/>
      <c r="H14" s="32"/>
      <c r="I14" s="32"/>
      <c r="J14" s="32"/>
      <c r="K14" s="32"/>
      <c r="L14" s="22"/>
      <c r="M14" s="23" t="s">
        <v>813</v>
      </c>
      <c r="N14" s="23"/>
      <c r="O14" s="27"/>
      <c r="P14" s="28"/>
      <c r="Q14" s="28"/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 t="s">
        <v>814</v>
      </c>
      <c r="F15" s="28"/>
      <c r="G15" s="32"/>
      <c r="H15" s="32"/>
      <c r="I15" s="32"/>
      <c r="J15" s="32"/>
      <c r="K15" s="32"/>
      <c r="L15" s="22">
        <v>4</v>
      </c>
      <c r="M15" s="23" t="s">
        <v>815</v>
      </c>
      <c r="N15" s="23">
        <v>1</v>
      </c>
      <c r="O15" s="27" t="s">
        <v>32</v>
      </c>
      <c r="P15" s="28">
        <v>13500</v>
      </c>
      <c r="Q15" s="28">
        <f>N15*P15</f>
        <v>13500</v>
      </c>
      <c r="R15" s="30"/>
      <c r="S15" s="30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5</v>
      </c>
      <c r="M16" s="23" t="s">
        <v>816</v>
      </c>
      <c r="N16" s="23">
        <v>1</v>
      </c>
      <c r="O16" s="27" t="s">
        <v>37</v>
      </c>
      <c r="P16" s="28">
        <v>68000</v>
      </c>
      <c r="Q16" s="28">
        <f>N16*P16</f>
        <v>68000</v>
      </c>
      <c r="R16" s="30"/>
      <c r="S16" s="30"/>
      <c r="T16" s="21"/>
      <c r="U16" s="21"/>
    </row>
    <row r="17" spans="1:22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6</v>
      </c>
      <c r="M17" s="40" t="s">
        <v>817</v>
      </c>
      <c r="N17" s="40">
        <v>1</v>
      </c>
      <c r="O17" s="41" t="s">
        <v>32</v>
      </c>
      <c r="P17" s="43">
        <v>120000</v>
      </c>
      <c r="Q17" s="43">
        <f>N17*P17</f>
        <v>120000</v>
      </c>
      <c r="R17" s="43"/>
      <c r="S17" s="43"/>
      <c r="T17" s="38"/>
      <c r="U17" s="38"/>
      <c r="V17" s="164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7</v>
      </c>
      <c r="M18" s="23" t="s">
        <v>818</v>
      </c>
      <c r="N18" s="23">
        <v>1</v>
      </c>
      <c r="O18" s="27" t="s">
        <v>32</v>
      </c>
      <c r="P18" s="28">
        <v>14500</v>
      </c>
      <c r="Q18" s="28">
        <f>N18*P18</f>
        <v>14500</v>
      </c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8</v>
      </c>
      <c r="M19" s="23" t="s">
        <v>819</v>
      </c>
      <c r="N19" s="23">
        <v>1</v>
      </c>
      <c r="O19" s="27" t="s">
        <v>32</v>
      </c>
      <c r="P19" s="28">
        <v>16500</v>
      </c>
      <c r="Q19" s="28">
        <f>N19*P19</f>
        <v>16500</v>
      </c>
      <c r="R19" s="30"/>
      <c r="S19" s="30"/>
      <c r="T19" s="21"/>
      <c r="U19" s="21"/>
    </row>
    <row r="20" spans="1:21" ht="21">
      <c r="A20" s="20"/>
      <c r="B20" s="130"/>
      <c r="C20" s="21"/>
      <c r="D20" s="22"/>
      <c r="E20" s="23"/>
      <c r="F20" s="28"/>
      <c r="G20" s="32"/>
      <c r="H20" s="32"/>
      <c r="I20" s="32"/>
      <c r="J20" s="32"/>
      <c r="K20" s="32"/>
      <c r="L20" s="84"/>
      <c r="M20" s="82" t="s">
        <v>66</v>
      </c>
      <c r="N20" s="122"/>
      <c r="O20" s="127"/>
      <c r="P20" s="47"/>
      <c r="Q20" s="153">
        <f>SUM(Q9:Q19)</f>
        <v>507000</v>
      </c>
      <c r="R20" s="30"/>
      <c r="S20" s="30"/>
      <c r="T20" s="21"/>
      <c r="U20" s="21"/>
    </row>
    <row r="21" spans="1:21" ht="21">
      <c r="A21" s="53"/>
      <c r="B21" s="54"/>
      <c r="C21" s="54"/>
      <c r="D21" s="55"/>
      <c r="E21" s="56"/>
      <c r="F21" s="31"/>
      <c r="G21" s="57"/>
      <c r="H21" s="57"/>
      <c r="I21" s="57"/>
      <c r="J21" s="57"/>
      <c r="K21" s="57"/>
      <c r="L21" s="58"/>
      <c r="M21" s="125" t="s">
        <v>67</v>
      </c>
      <c r="N21" s="128"/>
      <c r="O21" s="125"/>
      <c r="P21" s="15"/>
      <c r="Q21" s="15">
        <f>SUM(Q20+F11)</f>
        <v>1000000.28</v>
      </c>
      <c r="R21" s="85"/>
      <c r="S21" s="85"/>
      <c r="T21" s="54"/>
      <c r="U21" s="54"/>
    </row>
    <row r="22" spans="1:21" ht="51" customHeight="1">
      <c r="A22" s="60"/>
      <c r="B22" s="61"/>
      <c r="C22" s="61"/>
      <c r="D22" s="61"/>
      <c r="E22" s="61"/>
      <c r="F22" s="62"/>
      <c r="G22" s="62"/>
      <c r="H22" s="62"/>
      <c r="I22" s="62"/>
      <c r="J22" s="62"/>
      <c r="K22" s="62"/>
      <c r="L22" s="61"/>
      <c r="M22" s="63"/>
      <c r="N22" s="61"/>
      <c r="O22" s="63"/>
      <c r="P22" s="62"/>
      <c r="Q22" s="62"/>
      <c r="R22" s="64"/>
      <c r="S22" s="64"/>
      <c r="T22" s="61"/>
      <c r="U22" s="61"/>
    </row>
    <row r="23" spans="1:21" ht="53.25" customHeight="1">
      <c r="A23" s="65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6"/>
      <c r="M23" s="68" t="s">
        <v>68</v>
      </c>
      <c r="N23" s="66"/>
      <c r="O23" s="69"/>
      <c r="P23" s="67"/>
      <c r="Q23" s="67"/>
      <c r="R23" s="70"/>
      <c r="S23" s="70"/>
      <c r="T23" s="66"/>
      <c r="U23" s="66"/>
    </row>
    <row r="24" spans="1:21" ht="53.25" customHeight="1">
      <c r="A24" s="65"/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6"/>
      <c r="M24" s="68" t="s">
        <v>69</v>
      </c>
      <c r="N24" s="66"/>
      <c r="O24" s="69"/>
      <c r="P24" s="67"/>
      <c r="Q24" s="67"/>
      <c r="R24" s="70"/>
      <c r="S24" s="70"/>
      <c r="T24" s="66"/>
      <c r="U24" s="66"/>
    </row>
    <row r="25" spans="1:21" ht="53.25" customHeight="1">
      <c r="A25" s="65"/>
      <c r="B25" s="71"/>
      <c r="C25" s="66"/>
      <c r="D25" s="66"/>
      <c r="E25" s="66"/>
      <c r="F25" s="67"/>
      <c r="G25" s="67"/>
      <c r="H25" s="67"/>
      <c r="I25" s="67"/>
      <c r="J25" s="67"/>
      <c r="K25" s="67"/>
      <c r="L25" s="66"/>
      <c r="M25" s="68" t="s">
        <v>70</v>
      </c>
      <c r="N25" s="66"/>
      <c r="O25" s="69"/>
      <c r="P25" s="67"/>
      <c r="Q25" s="67"/>
      <c r="R25" s="70"/>
      <c r="S25" s="70"/>
      <c r="T25" s="66"/>
      <c r="U25" s="66"/>
    </row>
    <row r="26" spans="1:21" ht="21">
      <c r="A26" s="72" t="s">
        <v>796</v>
      </c>
      <c r="B26" s="86" t="s">
        <v>820</v>
      </c>
      <c r="C26" s="86" t="s">
        <v>798</v>
      </c>
      <c r="D26" s="87"/>
      <c r="E26" s="91" t="s">
        <v>821</v>
      </c>
      <c r="F26" s="24"/>
      <c r="G26" s="144"/>
      <c r="H26" s="144"/>
      <c r="I26" s="144"/>
      <c r="J26" s="144"/>
      <c r="K26" s="144"/>
      <c r="L26" s="87"/>
      <c r="M26" s="91" t="s">
        <v>41</v>
      </c>
      <c r="N26" s="92"/>
      <c r="O26" s="93"/>
      <c r="P26" s="24"/>
      <c r="Q26" s="24"/>
      <c r="R26" s="94"/>
      <c r="S26" s="94"/>
      <c r="T26" s="86"/>
      <c r="U26" s="86"/>
    </row>
    <row r="27" spans="1:21" ht="21">
      <c r="A27" s="20"/>
      <c r="B27" s="21" t="s">
        <v>800</v>
      </c>
      <c r="C27" s="21" t="s">
        <v>200</v>
      </c>
      <c r="D27" s="22"/>
      <c r="E27" s="26" t="s">
        <v>733</v>
      </c>
      <c r="F27" s="28"/>
      <c r="G27" s="32"/>
      <c r="H27" s="32"/>
      <c r="I27" s="32"/>
      <c r="J27" s="32"/>
      <c r="K27" s="32"/>
      <c r="L27" s="22">
        <v>1</v>
      </c>
      <c r="M27" s="23" t="s">
        <v>822</v>
      </c>
      <c r="N27" s="23">
        <v>12</v>
      </c>
      <c r="O27" s="27" t="s">
        <v>44</v>
      </c>
      <c r="P27" s="28">
        <v>5955</v>
      </c>
      <c r="Q27" s="28">
        <f>N27*P27</f>
        <v>71460</v>
      </c>
      <c r="R27" s="30"/>
      <c r="S27" s="30"/>
      <c r="T27" s="21"/>
      <c r="U27" s="21"/>
    </row>
    <row r="28" spans="1:21" ht="21">
      <c r="A28" s="20"/>
      <c r="B28" s="21" t="s">
        <v>823</v>
      </c>
      <c r="C28" s="21" t="s">
        <v>804</v>
      </c>
      <c r="D28" s="22">
        <v>1</v>
      </c>
      <c r="E28" s="23" t="s">
        <v>824</v>
      </c>
      <c r="F28" s="28">
        <v>36942</v>
      </c>
      <c r="G28" s="32"/>
      <c r="H28" s="32"/>
      <c r="I28" s="32"/>
      <c r="J28" s="32"/>
      <c r="K28" s="32"/>
      <c r="L28" s="22">
        <v>2</v>
      </c>
      <c r="M28" s="23" t="s">
        <v>825</v>
      </c>
      <c r="N28" s="23">
        <v>13</v>
      </c>
      <c r="O28" s="27" t="s">
        <v>44</v>
      </c>
      <c r="P28" s="28">
        <v>5725</v>
      </c>
      <c r="Q28" s="28">
        <f>N28*P28</f>
        <v>74425</v>
      </c>
      <c r="R28" s="30"/>
      <c r="S28" s="30"/>
      <c r="T28" s="21"/>
      <c r="U28" s="21"/>
    </row>
    <row r="29" spans="1:21" ht="21">
      <c r="A29" s="20"/>
      <c r="B29" s="21"/>
      <c r="C29" s="21"/>
      <c r="D29" s="22">
        <v>2</v>
      </c>
      <c r="E29" s="23" t="s">
        <v>801</v>
      </c>
      <c r="F29" s="28">
        <v>119600</v>
      </c>
      <c r="G29" s="32"/>
      <c r="H29" s="32"/>
      <c r="I29" s="32"/>
      <c r="J29" s="32"/>
      <c r="K29" s="32"/>
      <c r="L29" s="22">
        <v>3</v>
      </c>
      <c r="M29" s="23" t="s">
        <v>826</v>
      </c>
      <c r="N29" s="23">
        <v>2</v>
      </c>
      <c r="O29" s="27" t="s">
        <v>44</v>
      </c>
      <c r="P29" s="28">
        <v>8050</v>
      </c>
      <c r="Q29" s="28">
        <f>N29*P29</f>
        <v>16100</v>
      </c>
      <c r="R29" s="30"/>
      <c r="S29" s="30"/>
      <c r="T29" s="21"/>
      <c r="U29" s="21"/>
    </row>
    <row r="30" spans="1:21" ht="21">
      <c r="A30" s="20"/>
      <c r="B30" s="21"/>
      <c r="C30" s="21"/>
      <c r="D30" s="22">
        <v>3</v>
      </c>
      <c r="E30" s="23" t="s">
        <v>827</v>
      </c>
      <c r="F30" s="28">
        <v>12407</v>
      </c>
      <c r="G30" s="32"/>
      <c r="H30" s="32"/>
      <c r="I30" s="32"/>
      <c r="J30" s="32"/>
      <c r="K30" s="32"/>
      <c r="L30" s="22">
        <v>4</v>
      </c>
      <c r="M30" s="23" t="s">
        <v>628</v>
      </c>
      <c r="N30" s="23">
        <v>25</v>
      </c>
      <c r="O30" s="27" t="s">
        <v>44</v>
      </c>
      <c r="P30" s="28">
        <v>580</v>
      </c>
      <c r="Q30" s="28">
        <f>N30*P30</f>
        <v>14500</v>
      </c>
      <c r="R30" s="30"/>
      <c r="S30" s="30"/>
      <c r="T30" s="21"/>
      <c r="U30" s="21"/>
    </row>
    <row r="31" spans="1:21" ht="21">
      <c r="A31" s="20"/>
      <c r="B31" s="21"/>
      <c r="C31" s="21"/>
      <c r="D31" s="22">
        <v>4</v>
      </c>
      <c r="E31" s="23"/>
      <c r="F31" s="28"/>
      <c r="G31" s="32"/>
      <c r="H31" s="32"/>
      <c r="I31" s="32"/>
      <c r="J31" s="32"/>
      <c r="K31" s="32"/>
      <c r="L31" s="22">
        <v>5</v>
      </c>
      <c r="M31" s="23" t="s">
        <v>802</v>
      </c>
      <c r="N31" s="23">
        <v>1</v>
      </c>
      <c r="O31" s="27" t="s">
        <v>44</v>
      </c>
      <c r="P31" s="28">
        <v>141500</v>
      </c>
      <c r="Q31" s="28">
        <f>N31*P31</f>
        <v>141500</v>
      </c>
      <c r="R31" s="30"/>
      <c r="S31" s="30"/>
      <c r="T31" s="21"/>
      <c r="U31" s="21"/>
    </row>
    <row r="32" spans="1:21" ht="21">
      <c r="A32" s="20"/>
      <c r="B32" s="21"/>
      <c r="C32" s="21"/>
      <c r="D32" s="22">
        <v>5</v>
      </c>
      <c r="E32" s="23" t="s">
        <v>828</v>
      </c>
      <c r="F32" s="28">
        <v>11663</v>
      </c>
      <c r="G32" s="32"/>
      <c r="H32" s="32"/>
      <c r="I32" s="32"/>
      <c r="J32" s="32"/>
      <c r="K32" s="32"/>
      <c r="L32" s="22"/>
      <c r="M32" s="23" t="s">
        <v>829</v>
      </c>
      <c r="N32" s="23"/>
      <c r="O32" s="27"/>
      <c r="P32" s="28"/>
      <c r="Q32" s="28"/>
      <c r="R32" s="30"/>
      <c r="S32" s="30"/>
      <c r="T32" s="21"/>
      <c r="U32" s="21"/>
    </row>
    <row r="33" spans="1:21" ht="21">
      <c r="A33" s="20"/>
      <c r="B33" s="21"/>
      <c r="C33" s="21"/>
      <c r="D33" s="22">
        <v>6</v>
      </c>
      <c r="E33" s="23" t="s">
        <v>830</v>
      </c>
      <c r="F33" s="28">
        <v>50893</v>
      </c>
      <c r="G33" s="32"/>
      <c r="H33" s="32"/>
      <c r="I33" s="32"/>
      <c r="J33" s="32"/>
      <c r="K33" s="32"/>
      <c r="L33" s="22">
        <v>6</v>
      </c>
      <c r="M33" s="40" t="s">
        <v>831</v>
      </c>
      <c r="N33" s="40">
        <v>1</v>
      </c>
      <c r="O33" s="41" t="s">
        <v>32</v>
      </c>
      <c r="P33" s="43">
        <v>40000</v>
      </c>
      <c r="Q33" s="43">
        <f>N33*P33</f>
        <v>40000</v>
      </c>
      <c r="R33" s="43"/>
      <c r="S33" s="43"/>
      <c r="T33" s="21"/>
      <c r="U33" s="21"/>
    </row>
    <row r="34" spans="1:21" ht="21">
      <c r="A34" s="20"/>
      <c r="B34" s="21"/>
      <c r="C34" s="21"/>
      <c r="D34" s="22">
        <v>7</v>
      </c>
      <c r="E34" s="40" t="s">
        <v>832</v>
      </c>
      <c r="F34" s="43">
        <v>69999</v>
      </c>
      <c r="G34" s="97"/>
      <c r="H34" s="97"/>
      <c r="I34" s="97"/>
      <c r="J34" s="97"/>
      <c r="K34" s="97"/>
      <c r="L34" s="22"/>
      <c r="M34" s="26" t="s">
        <v>61</v>
      </c>
      <c r="N34" s="23"/>
      <c r="O34" s="27"/>
      <c r="P34" s="28"/>
      <c r="Q34" s="28"/>
      <c r="R34" s="30"/>
      <c r="S34" s="30"/>
      <c r="T34" s="21"/>
      <c r="U34" s="21"/>
    </row>
    <row r="35" spans="1:21" ht="21">
      <c r="A35" s="20"/>
      <c r="B35" s="21"/>
      <c r="C35" s="21"/>
      <c r="D35" s="22"/>
      <c r="E35" s="40" t="s">
        <v>833</v>
      </c>
      <c r="F35" s="98"/>
      <c r="G35" s="184"/>
      <c r="H35" s="184"/>
      <c r="I35" s="184"/>
      <c r="J35" s="184"/>
      <c r="K35" s="184"/>
      <c r="L35" s="22">
        <v>7</v>
      </c>
      <c r="M35" s="23" t="s">
        <v>603</v>
      </c>
      <c r="N35" s="23">
        <v>1</v>
      </c>
      <c r="O35" s="27" t="s">
        <v>37</v>
      </c>
      <c r="P35" s="28">
        <v>15000</v>
      </c>
      <c r="Q35" s="28">
        <f>N35*P35</f>
        <v>15000</v>
      </c>
      <c r="R35" s="30"/>
      <c r="S35" s="30"/>
      <c r="T35" s="21"/>
      <c r="U35" s="21"/>
    </row>
    <row r="36" spans="1:21" ht="21">
      <c r="A36" s="20"/>
      <c r="B36" s="21"/>
      <c r="C36" s="21"/>
      <c r="D36" s="22"/>
      <c r="E36" s="27" t="s">
        <v>30</v>
      </c>
      <c r="F36" s="15">
        <f>SUM(F28:F35)</f>
        <v>301504</v>
      </c>
      <c r="G36" s="25"/>
      <c r="H36" s="25"/>
      <c r="I36" s="25"/>
      <c r="J36" s="25"/>
      <c r="K36" s="25"/>
      <c r="L36" s="22"/>
      <c r="M36" s="26" t="s">
        <v>58</v>
      </c>
      <c r="N36" s="23"/>
      <c r="O36" s="27"/>
      <c r="P36" s="28"/>
      <c r="Q36" s="28"/>
      <c r="R36" s="30"/>
      <c r="S36" s="30"/>
      <c r="T36" s="21"/>
      <c r="U36" s="21"/>
    </row>
    <row r="37" spans="1:21" ht="21">
      <c r="A37" s="20"/>
      <c r="B37" s="21"/>
      <c r="C37" s="21"/>
      <c r="D37" s="22"/>
      <c r="E37" s="228" t="s">
        <v>712</v>
      </c>
      <c r="F37" s="229">
        <v>301000</v>
      </c>
      <c r="G37" s="32"/>
      <c r="H37" s="32"/>
      <c r="I37" s="32"/>
      <c r="J37" s="32"/>
      <c r="K37" s="32"/>
      <c r="L37" s="22">
        <v>8</v>
      </c>
      <c r="M37" s="23" t="s">
        <v>834</v>
      </c>
      <c r="N37" s="23">
        <v>2</v>
      </c>
      <c r="O37" s="27" t="s">
        <v>37</v>
      </c>
      <c r="P37" s="28">
        <v>30000</v>
      </c>
      <c r="Q37" s="28">
        <f>N37*P37</f>
        <v>60000</v>
      </c>
      <c r="R37" s="30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32"/>
      <c r="K38" s="32"/>
      <c r="L38" s="22"/>
      <c r="M38" s="26" t="s">
        <v>162</v>
      </c>
      <c r="N38" s="23"/>
      <c r="O38" s="27"/>
      <c r="P38" s="28"/>
      <c r="Q38" s="28"/>
      <c r="R38" s="30"/>
      <c r="S38" s="30"/>
      <c r="T38" s="21"/>
      <c r="U38" s="21"/>
    </row>
    <row r="39" spans="1:21" ht="21">
      <c r="A39" s="20"/>
      <c r="B39" s="21"/>
      <c r="C39" s="21"/>
      <c r="D39" s="22"/>
      <c r="E39" s="23"/>
      <c r="F39" s="28"/>
      <c r="G39" s="32"/>
      <c r="H39" s="32"/>
      <c r="I39" s="32"/>
      <c r="J39" s="32"/>
      <c r="K39" s="32"/>
      <c r="L39" s="22">
        <v>9</v>
      </c>
      <c r="M39" s="23" t="s">
        <v>835</v>
      </c>
      <c r="N39" s="23">
        <v>1</v>
      </c>
      <c r="O39" s="27" t="s">
        <v>32</v>
      </c>
      <c r="P39" s="28">
        <v>49755</v>
      </c>
      <c r="Q39" s="43">
        <f>N39*P39</f>
        <v>49755</v>
      </c>
      <c r="R39" s="43"/>
      <c r="S39" s="43"/>
      <c r="T39" s="38"/>
      <c r="U39" s="38"/>
    </row>
    <row r="40" spans="1:21" ht="21">
      <c r="A40" s="20"/>
      <c r="B40" s="21"/>
      <c r="C40" s="21"/>
      <c r="D40" s="22"/>
      <c r="E40" s="23"/>
      <c r="F40" s="28"/>
      <c r="G40" s="32"/>
      <c r="H40" s="32"/>
      <c r="I40" s="32"/>
      <c r="J40" s="32"/>
      <c r="K40" s="32"/>
      <c r="L40" s="22"/>
      <c r="M40" s="26" t="s">
        <v>306</v>
      </c>
      <c r="N40" s="23"/>
      <c r="O40" s="27"/>
      <c r="P40" s="28"/>
      <c r="Q40" s="28"/>
      <c r="R40" s="30"/>
      <c r="S40" s="30"/>
      <c r="T40" s="21"/>
      <c r="U40" s="21"/>
    </row>
    <row r="41" spans="1:21" ht="21">
      <c r="A41" s="20"/>
      <c r="B41" s="21"/>
      <c r="C41" s="21"/>
      <c r="D41" s="22"/>
      <c r="E41" s="23"/>
      <c r="F41" s="28"/>
      <c r="G41" s="32"/>
      <c r="H41" s="32"/>
      <c r="I41" s="32"/>
      <c r="J41" s="32"/>
      <c r="K41" s="32"/>
      <c r="L41" s="22">
        <v>10</v>
      </c>
      <c r="M41" s="23" t="s">
        <v>836</v>
      </c>
      <c r="N41" s="23">
        <v>1</v>
      </c>
      <c r="O41" s="27" t="s">
        <v>32</v>
      </c>
      <c r="P41" s="28">
        <v>21000</v>
      </c>
      <c r="Q41" s="28">
        <f>N41*P41</f>
        <v>21000</v>
      </c>
      <c r="R41" s="30"/>
      <c r="S41" s="30"/>
      <c r="T41" s="21"/>
      <c r="U41" s="21"/>
    </row>
    <row r="42" spans="1:21" ht="21">
      <c r="A42" s="20"/>
      <c r="B42" s="21"/>
      <c r="C42" s="21"/>
      <c r="D42" s="22"/>
      <c r="E42" s="23"/>
      <c r="F42" s="28"/>
      <c r="G42" s="32"/>
      <c r="H42" s="32"/>
      <c r="I42" s="32"/>
      <c r="J42" s="32"/>
      <c r="K42" s="32"/>
      <c r="L42" s="22">
        <v>11</v>
      </c>
      <c r="M42" s="23" t="s">
        <v>837</v>
      </c>
      <c r="N42" s="23">
        <v>1</v>
      </c>
      <c r="O42" s="27" t="s">
        <v>44</v>
      </c>
      <c r="P42" s="28">
        <v>7000</v>
      </c>
      <c r="Q42" s="28">
        <f>N42*P42</f>
        <v>7000</v>
      </c>
      <c r="R42" s="30"/>
      <c r="S42" s="30"/>
      <c r="T42" s="21"/>
      <c r="U42" s="21"/>
    </row>
    <row r="43" spans="1:21" ht="21">
      <c r="A43" s="20"/>
      <c r="B43" s="21"/>
      <c r="C43" s="21"/>
      <c r="D43" s="22"/>
      <c r="E43" s="23" t="s">
        <v>838</v>
      </c>
      <c r="F43" s="28"/>
      <c r="G43" s="32"/>
      <c r="H43" s="32"/>
      <c r="I43" s="32"/>
      <c r="J43" s="32"/>
      <c r="K43" s="32"/>
      <c r="L43" s="22">
        <v>12</v>
      </c>
      <c r="M43" s="23" t="s">
        <v>839</v>
      </c>
      <c r="N43" s="23">
        <v>1</v>
      </c>
      <c r="O43" s="27" t="s">
        <v>44</v>
      </c>
      <c r="P43" s="28">
        <v>14500</v>
      </c>
      <c r="Q43" s="28">
        <f>N43*P43</f>
        <v>14500</v>
      </c>
      <c r="R43" s="30"/>
      <c r="S43" s="30"/>
      <c r="T43" s="21"/>
      <c r="U43" s="21"/>
    </row>
    <row r="44" spans="1:21" ht="21">
      <c r="A44" s="20"/>
      <c r="B44" s="21"/>
      <c r="C44" s="21"/>
      <c r="D44" s="22"/>
      <c r="E44" s="190" t="s">
        <v>840</v>
      </c>
      <c r="F44" s="28"/>
      <c r="G44" s="32"/>
      <c r="H44" s="32"/>
      <c r="I44" s="32"/>
      <c r="J44" s="32"/>
      <c r="K44" s="32"/>
      <c r="L44" s="22">
        <v>13</v>
      </c>
      <c r="M44" s="23" t="s">
        <v>815</v>
      </c>
      <c r="N44" s="23">
        <v>1</v>
      </c>
      <c r="O44" s="27" t="s">
        <v>37</v>
      </c>
      <c r="P44" s="28">
        <v>13500</v>
      </c>
      <c r="Q44" s="28">
        <f>N44*P44</f>
        <v>13500</v>
      </c>
      <c r="R44" s="30"/>
      <c r="S44" s="30"/>
      <c r="T44" s="21"/>
      <c r="U44" s="21"/>
    </row>
    <row r="45" spans="1:21" ht="21">
      <c r="A45" s="20"/>
      <c r="B45" s="21"/>
      <c r="C45" s="21"/>
      <c r="D45" s="22"/>
      <c r="E45" s="23" t="s">
        <v>556</v>
      </c>
      <c r="F45" s="28"/>
      <c r="G45" s="32"/>
      <c r="H45" s="32"/>
      <c r="I45" s="32"/>
      <c r="J45" s="32"/>
      <c r="K45" s="32"/>
      <c r="L45" s="22">
        <v>14</v>
      </c>
      <c r="M45" s="40" t="s">
        <v>817</v>
      </c>
      <c r="N45" s="40">
        <v>1</v>
      </c>
      <c r="O45" s="41" t="s">
        <v>37</v>
      </c>
      <c r="P45" s="43">
        <v>120000</v>
      </c>
      <c r="Q45" s="43">
        <f>N45*P45</f>
        <v>120000</v>
      </c>
      <c r="R45" s="43"/>
      <c r="S45" s="43"/>
      <c r="T45" s="38"/>
      <c r="U45" s="38"/>
    </row>
    <row r="46" spans="1:21" ht="21">
      <c r="A46" s="20"/>
      <c r="B46" s="230"/>
      <c r="C46" s="21"/>
      <c r="D46" s="22"/>
      <c r="E46" s="23"/>
      <c r="F46" s="28"/>
      <c r="G46" s="32"/>
      <c r="H46" s="32"/>
      <c r="I46" s="32"/>
      <c r="J46" s="32"/>
      <c r="K46" s="32"/>
      <c r="L46" s="84"/>
      <c r="M46" s="82" t="s">
        <v>66</v>
      </c>
      <c r="N46" s="122"/>
      <c r="O46" s="127"/>
      <c r="P46" s="47"/>
      <c r="Q46" s="153">
        <f>SUM(Q26:Q45)</f>
        <v>658740</v>
      </c>
      <c r="R46" s="30"/>
      <c r="S46" s="30"/>
      <c r="T46" s="21"/>
      <c r="U46" s="21"/>
    </row>
    <row r="47" spans="1:21" ht="21">
      <c r="A47" s="53"/>
      <c r="B47" s="231"/>
      <c r="C47" s="54"/>
      <c r="D47" s="55"/>
      <c r="E47" s="56"/>
      <c r="F47" s="31"/>
      <c r="G47" s="57"/>
      <c r="H47" s="57"/>
      <c r="I47" s="57"/>
      <c r="J47" s="57"/>
      <c r="K47" s="57"/>
      <c r="L47" s="58"/>
      <c r="M47" s="125" t="s">
        <v>67</v>
      </c>
      <c r="N47" s="128"/>
      <c r="O47" s="125"/>
      <c r="P47" s="15"/>
      <c r="Q47" s="15">
        <f>SUM(Q46+F37)</f>
        <v>959740</v>
      </c>
      <c r="R47" s="85"/>
      <c r="S47" s="85"/>
      <c r="T47" s="54"/>
      <c r="U47" s="54"/>
    </row>
    <row r="48" spans="1:21" ht="51" customHeight="1">
      <c r="A48" s="60"/>
      <c r="B48" s="61"/>
      <c r="C48" s="61"/>
      <c r="D48" s="61"/>
      <c r="E48" s="61"/>
      <c r="F48" s="62"/>
      <c r="G48" s="62"/>
      <c r="H48" s="62"/>
      <c r="I48" s="62"/>
      <c r="J48" s="62"/>
      <c r="K48" s="62"/>
      <c r="L48" s="61"/>
      <c r="M48" s="63"/>
      <c r="N48" s="61"/>
      <c r="O48" s="63"/>
      <c r="P48" s="62"/>
      <c r="Q48" s="62"/>
      <c r="R48" s="64"/>
      <c r="S48" s="64"/>
      <c r="T48" s="61"/>
      <c r="U48" s="61"/>
    </row>
    <row r="49" spans="1:21" ht="53.25" customHeight="1">
      <c r="A49" s="65"/>
      <c r="B49" s="66"/>
      <c r="C49" s="66"/>
      <c r="D49" s="66"/>
      <c r="E49" s="66"/>
      <c r="F49" s="67"/>
      <c r="G49" s="67"/>
      <c r="H49" s="67"/>
      <c r="I49" s="67"/>
      <c r="J49" s="67"/>
      <c r="K49" s="67"/>
      <c r="L49" s="66"/>
      <c r="M49" s="68" t="s">
        <v>68</v>
      </c>
      <c r="N49" s="66"/>
      <c r="O49" s="69"/>
      <c r="P49" s="67"/>
      <c r="Q49" s="67"/>
      <c r="R49" s="70"/>
      <c r="S49" s="70"/>
      <c r="T49" s="66"/>
      <c r="U49" s="66"/>
    </row>
    <row r="50" spans="1:21" ht="53.25" customHeight="1">
      <c r="A50" s="65"/>
      <c r="B50" s="66"/>
      <c r="C50" s="66"/>
      <c r="D50" s="66"/>
      <c r="E50" s="66"/>
      <c r="F50" s="67"/>
      <c r="G50" s="67"/>
      <c r="H50" s="67"/>
      <c r="I50" s="67"/>
      <c r="J50" s="67"/>
      <c r="K50" s="67"/>
      <c r="L50" s="66"/>
      <c r="M50" s="68" t="s">
        <v>69</v>
      </c>
      <c r="N50" s="66"/>
      <c r="O50" s="69"/>
      <c r="P50" s="67"/>
      <c r="Q50" s="67"/>
      <c r="R50" s="70"/>
      <c r="S50" s="70"/>
      <c r="T50" s="66"/>
      <c r="U50" s="66"/>
    </row>
    <row r="51" spans="1:21" ht="53.25" customHeight="1">
      <c r="A51" s="65"/>
      <c r="B51" s="71"/>
      <c r="C51" s="66"/>
      <c r="D51" s="66"/>
      <c r="E51" s="66"/>
      <c r="F51" s="67"/>
      <c r="G51" s="67"/>
      <c r="H51" s="67"/>
      <c r="I51" s="67"/>
      <c r="J51" s="67"/>
      <c r="K51" s="67"/>
      <c r="L51" s="66"/>
      <c r="M51" s="68" t="s">
        <v>70</v>
      </c>
      <c r="N51" s="66"/>
      <c r="O51" s="69"/>
      <c r="P51" s="67"/>
      <c r="Q51" s="67"/>
      <c r="R51" s="70"/>
      <c r="S51" s="70"/>
      <c r="T51" s="66"/>
      <c r="U51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  <rowBreaks count="1" manualBreakCount="1">
    <brk id="25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U49"/>
  <sheetViews>
    <sheetView zoomScale="80" zoomScaleNormal="80" zoomScalePageLayoutView="0" workbookViewId="0" topLeftCell="A1">
      <selection activeCell="E29" sqref="E29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6.7109375" style="194" customWidth="1"/>
    <col min="20" max="20" width="16.7109375" style="1" customWidth="1"/>
    <col min="21" max="21" width="16.8515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51.7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841</v>
      </c>
      <c r="B8" s="86" t="s">
        <v>842</v>
      </c>
      <c r="C8" s="86" t="s">
        <v>843</v>
      </c>
      <c r="D8" s="87"/>
      <c r="E8" s="92"/>
      <c r="F8" s="24"/>
      <c r="G8" s="144"/>
      <c r="H8" s="144"/>
      <c r="I8" s="144"/>
      <c r="J8" s="144"/>
      <c r="K8" s="144"/>
      <c r="L8" s="87"/>
      <c r="M8" s="91" t="s">
        <v>24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 t="s">
        <v>844</v>
      </c>
      <c r="B9" s="21"/>
      <c r="C9" s="21" t="s">
        <v>845</v>
      </c>
      <c r="D9" s="22"/>
      <c r="E9" s="23"/>
      <c r="F9" s="28"/>
      <c r="G9" s="32"/>
      <c r="H9" s="32"/>
      <c r="I9" s="32"/>
      <c r="J9" s="32"/>
      <c r="K9" s="32"/>
      <c r="L9" s="22">
        <v>1</v>
      </c>
      <c r="M9" s="23" t="s">
        <v>846</v>
      </c>
      <c r="N9" s="23">
        <v>1</v>
      </c>
      <c r="O9" s="27" t="s">
        <v>37</v>
      </c>
      <c r="P9" s="28">
        <v>5800</v>
      </c>
      <c r="Q9" s="28">
        <f aca="true" t="shared" si="0" ref="Q9:Q29">N9*P9</f>
        <v>5800</v>
      </c>
      <c r="R9" s="30"/>
      <c r="S9" s="30"/>
      <c r="T9" s="21"/>
      <c r="U9" s="21"/>
    </row>
    <row r="10" spans="1:21" ht="21">
      <c r="A10" s="20"/>
      <c r="B10" s="21"/>
      <c r="C10" s="21" t="s">
        <v>847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848</v>
      </c>
      <c r="N10" s="23">
        <v>1</v>
      </c>
      <c r="O10" s="27" t="s">
        <v>37</v>
      </c>
      <c r="P10" s="28">
        <v>6000</v>
      </c>
      <c r="Q10" s="28">
        <f t="shared" si="0"/>
        <v>6000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849</v>
      </c>
      <c r="N11" s="23">
        <v>1</v>
      </c>
      <c r="O11" s="27" t="s">
        <v>32</v>
      </c>
      <c r="P11" s="28">
        <v>9000</v>
      </c>
      <c r="Q11" s="28">
        <f t="shared" si="0"/>
        <v>9000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577</v>
      </c>
      <c r="N12" s="23">
        <v>1</v>
      </c>
      <c r="O12" s="27" t="s">
        <v>37</v>
      </c>
      <c r="P12" s="28">
        <v>5000</v>
      </c>
      <c r="Q12" s="28">
        <f t="shared" si="0"/>
        <v>5000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23" t="s">
        <v>850</v>
      </c>
      <c r="N13" s="23">
        <v>1</v>
      </c>
      <c r="O13" s="27" t="s">
        <v>37</v>
      </c>
      <c r="P13" s="28">
        <v>28000</v>
      </c>
      <c r="Q13" s="28">
        <f t="shared" si="0"/>
        <v>28000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6</v>
      </c>
      <c r="M14" s="23" t="s">
        <v>31</v>
      </c>
      <c r="N14" s="23">
        <v>1</v>
      </c>
      <c r="O14" s="27" t="s">
        <v>37</v>
      </c>
      <c r="P14" s="28">
        <v>21000</v>
      </c>
      <c r="Q14" s="28">
        <f t="shared" si="0"/>
        <v>21000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39">
        <v>7</v>
      </c>
      <c r="M15" s="40" t="s">
        <v>118</v>
      </c>
      <c r="N15" s="40">
        <v>1</v>
      </c>
      <c r="O15" s="41" t="s">
        <v>37</v>
      </c>
      <c r="P15" s="43">
        <v>120000</v>
      </c>
      <c r="Q15" s="43">
        <f t="shared" si="0"/>
        <v>120000</v>
      </c>
      <c r="R15" s="43"/>
      <c r="S15" s="43"/>
      <c r="T15" s="38"/>
      <c r="U15" s="38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8</v>
      </c>
      <c r="M16" s="23" t="s">
        <v>851</v>
      </c>
      <c r="N16" s="23">
        <v>1</v>
      </c>
      <c r="O16" s="27" t="s">
        <v>37</v>
      </c>
      <c r="P16" s="28">
        <v>70000</v>
      </c>
      <c r="Q16" s="28">
        <f t="shared" si="0"/>
        <v>70000</v>
      </c>
      <c r="R16" s="30"/>
      <c r="S16" s="30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9</v>
      </c>
      <c r="M17" s="23" t="s">
        <v>111</v>
      </c>
      <c r="N17" s="23">
        <v>1</v>
      </c>
      <c r="O17" s="27" t="s">
        <v>37</v>
      </c>
      <c r="P17" s="28">
        <v>20000</v>
      </c>
      <c r="Q17" s="28">
        <f t="shared" si="0"/>
        <v>20000</v>
      </c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10</v>
      </c>
      <c r="M18" s="23" t="s">
        <v>852</v>
      </c>
      <c r="N18" s="23">
        <v>1</v>
      </c>
      <c r="O18" s="27" t="s">
        <v>37</v>
      </c>
      <c r="P18" s="28">
        <v>90000</v>
      </c>
      <c r="Q18" s="28">
        <f t="shared" si="0"/>
        <v>90000</v>
      </c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11</v>
      </c>
      <c r="M19" s="23" t="s">
        <v>106</v>
      </c>
      <c r="N19" s="23">
        <v>1</v>
      </c>
      <c r="O19" s="27" t="s">
        <v>74</v>
      </c>
      <c r="P19" s="28">
        <v>10000</v>
      </c>
      <c r="Q19" s="28">
        <f t="shared" si="0"/>
        <v>10000</v>
      </c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12</v>
      </c>
      <c r="M20" s="23" t="s">
        <v>278</v>
      </c>
      <c r="N20" s="23">
        <v>1</v>
      </c>
      <c r="O20" s="27" t="s">
        <v>74</v>
      </c>
      <c r="P20" s="28">
        <v>20000</v>
      </c>
      <c r="Q20" s="28">
        <f t="shared" si="0"/>
        <v>20000</v>
      </c>
      <c r="R20" s="30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13</v>
      </c>
      <c r="M21" s="23" t="s">
        <v>853</v>
      </c>
      <c r="N21" s="23">
        <v>1</v>
      </c>
      <c r="O21" s="27" t="s">
        <v>854</v>
      </c>
      <c r="P21" s="28">
        <v>25000</v>
      </c>
      <c r="Q21" s="28">
        <f t="shared" si="0"/>
        <v>25000</v>
      </c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14</v>
      </c>
      <c r="M22" s="23" t="s">
        <v>27</v>
      </c>
      <c r="N22" s="23">
        <v>1</v>
      </c>
      <c r="O22" s="27" t="s">
        <v>854</v>
      </c>
      <c r="P22" s="28">
        <v>15000</v>
      </c>
      <c r="Q22" s="28">
        <f t="shared" si="0"/>
        <v>15000</v>
      </c>
      <c r="R22" s="30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>
        <v>15</v>
      </c>
      <c r="M23" s="23" t="s">
        <v>100</v>
      </c>
      <c r="N23" s="23">
        <v>1</v>
      </c>
      <c r="O23" s="27" t="s">
        <v>34</v>
      </c>
      <c r="P23" s="28">
        <v>7000</v>
      </c>
      <c r="Q23" s="28">
        <f t="shared" si="0"/>
        <v>7000</v>
      </c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16</v>
      </c>
      <c r="M24" s="23" t="s">
        <v>33</v>
      </c>
      <c r="N24" s="23">
        <v>1</v>
      </c>
      <c r="O24" s="27" t="s">
        <v>34</v>
      </c>
      <c r="P24" s="28">
        <v>8000</v>
      </c>
      <c r="Q24" s="28">
        <f t="shared" si="0"/>
        <v>8000</v>
      </c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17</v>
      </c>
      <c r="M25" s="23" t="s">
        <v>855</v>
      </c>
      <c r="N25" s="23">
        <v>1</v>
      </c>
      <c r="O25" s="27" t="s">
        <v>34</v>
      </c>
      <c r="P25" s="28">
        <v>24000</v>
      </c>
      <c r="Q25" s="28">
        <f t="shared" si="0"/>
        <v>24000</v>
      </c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18</v>
      </c>
      <c r="M26" s="23" t="s">
        <v>856</v>
      </c>
      <c r="N26" s="23">
        <v>1</v>
      </c>
      <c r="O26" s="27" t="s">
        <v>32</v>
      </c>
      <c r="P26" s="28">
        <v>5000</v>
      </c>
      <c r="Q26" s="28">
        <f t="shared" si="0"/>
        <v>5000</v>
      </c>
      <c r="R26" s="30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>
        <v>19</v>
      </c>
      <c r="M27" s="23" t="s">
        <v>474</v>
      </c>
      <c r="N27" s="23">
        <v>1</v>
      </c>
      <c r="O27" s="27" t="s">
        <v>34</v>
      </c>
      <c r="P27" s="28">
        <v>20000</v>
      </c>
      <c r="Q27" s="28">
        <f t="shared" si="0"/>
        <v>20000</v>
      </c>
      <c r="R27" s="30"/>
      <c r="S27" s="30"/>
      <c r="T27" s="21"/>
      <c r="U27" s="21"/>
    </row>
    <row r="28" spans="1:21" s="164" customFormat="1" ht="21">
      <c r="A28" s="155"/>
      <c r="B28" s="38"/>
      <c r="C28" s="38"/>
      <c r="D28" s="39"/>
      <c r="E28" s="40"/>
      <c r="F28" s="43"/>
      <c r="G28" s="97"/>
      <c r="H28" s="97"/>
      <c r="I28" s="97"/>
      <c r="J28" s="97"/>
      <c r="K28" s="97"/>
      <c r="L28" s="39">
        <v>20</v>
      </c>
      <c r="M28" s="40" t="s">
        <v>857</v>
      </c>
      <c r="N28" s="40">
        <v>1</v>
      </c>
      <c r="O28" s="41" t="s">
        <v>37</v>
      </c>
      <c r="P28" s="43">
        <v>30000</v>
      </c>
      <c r="Q28" s="43">
        <f t="shared" si="0"/>
        <v>30000</v>
      </c>
      <c r="R28" s="43"/>
      <c r="S28" s="43"/>
      <c r="T28" s="38"/>
      <c r="U28" s="38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39">
        <v>21</v>
      </c>
      <c r="M29" s="40" t="s">
        <v>858</v>
      </c>
      <c r="N29" s="40">
        <v>1</v>
      </c>
      <c r="O29" s="41" t="s">
        <v>32</v>
      </c>
      <c r="P29" s="43">
        <v>138000</v>
      </c>
      <c r="Q29" s="43">
        <f t="shared" si="0"/>
        <v>138000</v>
      </c>
      <c r="R29" s="22"/>
      <c r="S29" s="23"/>
      <c r="T29" s="38"/>
      <c r="U29" s="38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>
        <v>22</v>
      </c>
      <c r="M30" s="23" t="s">
        <v>859</v>
      </c>
      <c r="N30" s="23">
        <v>1</v>
      </c>
      <c r="O30" s="27" t="s">
        <v>32</v>
      </c>
      <c r="P30" s="28">
        <v>74000</v>
      </c>
      <c r="Q30" s="28">
        <f>N30*P30</f>
        <v>74000</v>
      </c>
      <c r="R30" s="22"/>
      <c r="S30" s="23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23</v>
      </c>
      <c r="M31" s="23" t="s">
        <v>35</v>
      </c>
      <c r="N31" s="23">
        <v>1</v>
      </c>
      <c r="O31" s="27" t="s">
        <v>32</v>
      </c>
      <c r="P31" s="28">
        <v>9000</v>
      </c>
      <c r="Q31" s="28">
        <f>N31*P31</f>
        <v>9000</v>
      </c>
      <c r="R31" s="22"/>
      <c r="S31" s="23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/>
      <c r="M32" s="26" t="s">
        <v>41</v>
      </c>
      <c r="N32" s="23"/>
      <c r="O32" s="27"/>
      <c r="P32" s="28"/>
      <c r="Q32" s="28"/>
      <c r="R32" s="30"/>
      <c r="S32" s="30"/>
      <c r="T32" s="21"/>
      <c r="U32" s="21"/>
    </row>
    <row r="33" spans="1:21" s="164" customFormat="1" ht="21">
      <c r="A33" s="155"/>
      <c r="B33" s="38"/>
      <c r="C33" s="38"/>
      <c r="D33" s="39"/>
      <c r="E33" s="40"/>
      <c r="F33" s="43"/>
      <c r="G33" s="97"/>
      <c r="H33" s="97"/>
      <c r="I33" s="97"/>
      <c r="J33" s="97"/>
      <c r="K33" s="97"/>
      <c r="L33" s="39">
        <v>24</v>
      </c>
      <c r="M33" s="40" t="s">
        <v>860</v>
      </c>
      <c r="N33" s="40">
        <v>1</v>
      </c>
      <c r="O33" s="41" t="s">
        <v>37</v>
      </c>
      <c r="P33" s="43">
        <v>31000</v>
      </c>
      <c r="Q33" s="43">
        <f>N33*P33</f>
        <v>31000</v>
      </c>
      <c r="R33" s="30"/>
      <c r="S33" s="30"/>
      <c r="T33" s="38"/>
      <c r="U33" s="38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25</v>
      </c>
      <c r="M34" s="23" t="s">
        <v>861</v>
      </c>
      <c r="N34" s="23">
        <v>1</v>
      </c>
      <c r="O34" s="27" t="s">
        <v>37</v>
      </c>
      <c r="P34" s="28">
        <v>31000</v>
      </c>
      <c r="Q34" s="28">
        <f>N34*P34</f>
        <v>31000</v>
      </c>
      <c r="R34" s="30"/>
      <c r="S34" s="30"/>
      <c r="T34" s="38"/>
      <c r="U34" s="38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>
        <v>26</v>
      </c>
      <c r="M35" s="23" t="s">
        <v>326</v>
      </c>
      <c r="N35" s="23">
        <v>1</v>
      </c>
      <c r="O35" s="27" t="s">
        <v>37</v>
      </c>
      <c r="P35" s="28">
        <v>50000</v>
      </c>
      <c r="Q35" s="28">
        <f>N35*P35</f>
        <v>50000</v>
      </c>
      <c r="R35" s="30"/>
      <c r="S35" s="30"/>
      <c r="T35" s="21"/>
      <c r="U35" s="21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22"/>
      <c r="M36" s="26" t="s">
        <v>162</v>
      </c>
      <c r="N36" s="23"/>
      <c r="O36" s="27"/>
      <c r="P36" s="28"/>
      <c r="Q36" s="28"/>
      <c r="R36" s="30"/>
      <c r="S36" s="30"/>
      <c r="T36" s="21"/>
      <c r="U36" s="21"/>
    </row>
    <row r="37" spans="1:21" ht="21">
      <c r="A37" s="20"/>
      <c r="B37" s="21"/>
      <c r="C37" s="21"/>
      <c r="D37" s="22"/>
      <c r="E37" s="66"/>
      <c r="F37" s="28"/>
      <c r="G37" s="32"/>
      <c r="H37" s="32"/>
      <c r="I37" s="32"/>
      <c r="J37" s="32"/>
      <c r="K37" s="32"/>
      <c r="L37" s="22">
        <v>27</v>
      </c>
      <c r="M37" s="23" t="s">
        <v>862</v>
      </c>
      <c r="N37" s="23">
        <v>1</v>
      </c>
      <c r="O37" s="27" t="s">
        <v>32</v>
      </c>
      <c r="P37" s="28">
        <v>30000</v>
      </c>
      <c r="Q37" s="28">
        <f>N37*P37</f>
        <v>30000</v>
      </c>
      <c r="R37" s="30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28"/>
      <c r="K38" s="32"/>
      <c r="L38" s="22"/>
      <c r="M38" s="26" t="s">
        <v>58</v>
      </c>
      <c r="N38" s="23"/>
      <c r="O38" s="27"/>
      <c r="P38" s="28"/>
      <c r="Q38" s="28"/>
      <c r="R38" s="30"/>
      <c r="S38" s="30"/>
      <c r="T38" s="21"/>
      <c r="U38" s="21"/>
    </row>
    <row r="39" spans="1:21" ht="21">
      <c r="A39" s="20"/>
      <c r="B39" s="21"/>
      <c r="C39" s="21"/>
      <c r="D39" s="22"/>
      <c r="E39" s="23"/>
      <c r="F39" s="28"/>
      <c r="G39" s="32"/>
      <c r="H39" s="32"/>
      <c r="I39" s="32"/>
      <c r="J39" s="28"/>
      <c r="K39" s="32"/>
      <c r="L39" s="22">
        <v>28</v>
      </c>
      <c r="M39" s="40" t="s">
        <v>864</v>
      </c>
      <c r="N39" s="40">
        <v>1</v>
      </c>
      <c r="O39" s="41" t="s">
        <v>37</v>
      </c>
      <c r="P39" s="43">
        <v>30000</v>
      </c>
      <c r="Q39" s="43">
        <f>N39*P39</f>
        <v>30000</v>
      </c>
      <c r="R39" s="43"/>
      <c r="S39" s="43"/>
      <c r="T39" s="21"/>
      <c r="U39" s="21"/>
    </row>
    <row r="40" spans="1:21" ht="21">
      <c r="A40" s="20"/>
      <c r="B40" s="21"/>
      <c r="C40" s="21"/>
      <c r="D40" s="22"/>
      <c r="E40" s="23"/>
      <c r="F40" s="28"/>
      <c r="G40" s="32"/>
      <c r="H40" s="32"/>
      <c r="I40" s="21" t="s">
        <v>838</v>
      </c>
      <c r="J40" s="28"/>
      <c r="K40" s="32"/>
      <c r="L40" s="22">
        <v>29</v>
      </c>
      <c r="M40" s="23" t="s">
        <v>865</v>
      </c>
      <c r="N40" s="23">
        <v>1</v>
      </c>
      <c r="O40" s="27" t="s">
        <v>37</v>
      </c>
      <c r="P40" s="28">
        <v>32900</v>
      </c>
      <c r="Q40" s="28">
        <f>N40*P40</f>
        <v>32900</v>
      </c>
      <c r="R40" s="30"/>
      <c r="S40" s="30"/>
      <c r="T40" s="21"/>
      <c r="U40" s="21"/>
    </row>
    <row r="41" spans="1:21" ht="21">
      <c r="A41" s="20"/>
      <c r="B41" s="21"/>
      <c r="C41" s="21"/>
      <c r="D41" s="22"/>
      <c r="E41" s="23"/>
      <c r="F41" s="28"/>
      <c r="G41" s="32"/>
      <c r="H41" s="32"/>
      <c r="I41" s="21" t="s">
        <v>863</v>
      </c>
      <c r="J41" s="28"/>
      <c r="K41" s="32"/>
      <c r="L41" s="22"/>
      <c r="M41" s="23" t="s">
        <v>866</v>
      </c>
      <c r="N41" s="23"/>
      <c r="O41" s="27"/>
      <c r="P41" s="28"/>
      <c r="Q41" s="28"/>
      <c r="R41" s="30"/>
      <c r="S41" s="30"/>
      <c r="T41" s="21"/>
      <c r="U41" s="21"/>
    </row>
    <row r="42" spans="1:21" ht="21">
      <c r="A42" s="20"/>
      <c r="B42" s="21"/>
      <c r="C42" s="21"/>
      <c r="D42" s="22"/>
      <c r="E42" s="23"/>
      <c r="F42" s="28"/>
      <c r="G42" s="32"/>
      <c r="H42" s="32"/>
      <c r="I42" s="21" t="s">
        <v>556</v>
      </c>
      <c r="J42" s="28"/>
      <c r="K42" s="32"/>
      <c r="L42" s="22"/>
      <c r="M42" s="26" t="s">
        <v>165</v>
      </c>
      <c r="N42" s="23"/>
      <c r="O42" s="27"/>
      <c r="P42" s="28"/>
      <c r="Q42" s="28"/>
      <c r="R42" s="30"/>
      <c r="S42" s="30"/>
      <c r="T42" s="21"/>
      <c r="U42" s="21"/>
    </row>
    <row r="43" spans="1:21" ht="21">
      <c r="A43" s="20"/>
      <c r="B43" s="21"/>
      <c r="C43" s="21"/>
      <c r="D43" s="22"/>
      <c r="E43" s="23"/>
      <c r="F43" s="28"/>
      <c r="G43" s="32"/>
      <c r="H43" s="32"/>
      <c r="I43" s="21"/>
      <c r="J43" s="28"/>
      <c r="K43" s="32"/>
      <c r="L43" s="22">
        <v>30</v>
      </c>
      <c r="M43" s="23" t="s">
        <v>762</v>
      </c>
      <c r="N43" s="23">
        <v>1</v>
      </c>
      <c r="O43" s="27" t="s">
        <v>74</v>
      </c>
      <c r="P43" s="28">
        <v>37500</v>
      </c>
      <c r="Q43" s="28">
        <f>N43*P43</f>
        <v>37500</v>
      </c>
      <c r="R43" s="23"/>
      <c r="S43" s="30"/>
      <c r="T43" s="21"/>
      <c r="U43" s="21"/>
    </row>
    <row r="44" spans="1:21" ht="21">
      <c r="A44" s="119"/>
      <c r="B44" s="121"/>
      <c r="C44" s="121"/>
      <c r="D44" s="49"/>
      <c r="E44" s="122"/>
      <c r="F44" s="47"/>
      <c r="G44" s="123"/>
      <c r="H44" s="123"/>
      <c r="I44" s="32"/>
      <c r="J44" s="28"/>
      <c r="K44" s="123"/>
      <c r="L44" s="84"/>
      <c r="M44" s="82" t="s">
        <v>66</v>
      </c>
      <c r="N44" s="122"/>
      <c r="O44" s="127"/>
      <c r="P44" s="47"/>
      <c r="Q44" s="31">
        <v>1000000</v>
      </c>
      <c r="R44" s="23"/>
      <c r="S44" s="124"/>
      <c r="T44" s="121"/>
      <c r="U44" s="121"/>
    </row>
    <row r="45" spans="1:21" ht="21">
      <c r="A45" s="53"/>
      <c r="B45" s="83"/>
      <c r="C45" s="54"/>
      <c r="D45" s="55"/>
      <c r="E45" s="56"/>
      <c r="F45" s="31"/>
      <c r="G45" s="57"/>
      <c r="H45" s="57"/>
      <c r="I45" s="57"/>
      <c r="J45" s="57"/>
      <c r="K45" s="57"/>
      <c r="L45" s="58"/>
      <c r="M45" s="125" t="s">
        <v>67</v>
      </c>
      <c r="N45" s="128"/>
      <c r="O45" s="125"/>
      <c r="P45" s="15"/>
      <c r="Q45" s="15">
        <v>1000000</v>
      </c>
      <c r="R45" s="23"/>
      <c r="S45" s="85"/>
      <c r="T45" s="54"/>
      <c r="U45" s="54"/>
    </row>
    <row r="46" spans="1:21" ht="51" customHeight="1">
      <c r="A46" s="60"/>
      <c r="B46" s="61"/>
      <c r="C46" s="61"/>
      <c r="D46" s="61"/>
      <c r="E46" s="61"/>
      <c r="F46" s="62"/>
      <c r="G46" s="62"/>
      <c r="H46" s="62"/>
      <c r="I46" s="62"/>
      <c r="J46" s="62"/>
      <c r="K46" s="62"/>
      <c r="L46" s="61"/>
      <c r="M46" s="63"/>
      <c r="N46" s="61"/>
      <c r="O46" s="63"/>
      <c r="P46" s="62"/>
      <c r="Q46" s="62"/>
      <c r="R46" s="64"/>
      <c r="S46" s="64"/>
      <c r="T46" s="61"/>
      <c r="U46" s="61"/>
    </row>
    <row r="47" spans="1:21" ht="53.25" customHeight="1">
      <c r="A47" s="65"/>
      <c r="B47" s="66"/>
      <c r="C47" s="66"/>
      <c r="D47" s="66"/>
      <c r="E47" s="66"/>
      <c r="F47" s="67"/>
      <c r="G47" s="67"/>
      <c r="H47" s="67"/>
      <c r="I47" s="67"/>
      <c r="J47" s="67"/>
      <c r="K47" s="67"/>
      <c r="L47" s="66"/>
      <c r="M47" s="68" t="s">
        <v>68</v>
      </c>
      <c r="N47" s="66"/>
      <c r="O47" s="69"/>
      <c r="P47" s="67"/>
      <c r="Q47" s="67"/>
      <c r="R47" s="70"/>
      <c r="S47" s="70"/>
      <c r="T47" s="66"/>
      <c r="U47" s="66"/>
    </row>
    <row r="48" spans="1:21" ht="53.25" customHeight="1">
      <c r="A48" s="65"/>
      <c r="B48" s="66"/>
      <c r="C48" s="66"/>
      <c r="D48" s="66"/>
      <c r="E48" s="66"/>
      <c r="F48" s="67"/>
      <c r="G48" s="67"/>
      <c r="H48" s="67"/>
      <c r="I48" s="67"/>
      <c r="J48" s="67"/>
      <c r="K48" s="67"/>
      <c r="L48" s="66"/>
      <c r="M48" s="68" t="s">
        <v>69</v>
      </c>
      <c r="N48" s="66"/>
      <c r="O48" s="69"/>
      <c r="P48" s="67"/>
      <c r="Q48" s="67"/>
      <c r="R48" s="70"/>
      <c r="S48" s="70"/>
      <c r="T48" s="66"/>
      <c r="U48" s="66"/>
    </row>
    <row r="49" spans="1:21" ht="53.25" customHeight="1">
      <c r="A49" s="65"/>
      <c r="B49" s="71"/>
      <c r="C49" s="66"/>
      <c r="D49" s="66"/>
      <c r="E49" s="66"/>
      <c r="F49" s="67"/>
      <c r="G49" s="67"/>
      <c r="H49" s="67"/>
      <c r="I49" s="67"/>
      <c r="J49" s="67"/>
      <c r="K49" s="67"/>
      <c r="L49" s="66"/>
      <c r="M49" s="68" t="s">
        <v>70</v>
      </c>
      <c r="N49" s="66"/>
      <c r="O49" s="69"/>
      <c r="P49" s="67"/>
      <c r="Q49" s="67"/>
      <c r="R49" s="70"/>
      <c r="S49" s="70"/>
      <c r="T49" s="66"/>
      <c r="U49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81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1.0039062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7.57421875" style="194" customWidth="1"/>
    <col min="20" max="21" width="16.8515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42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247</v>
      </c>
      <c r="B8" s="86" t="s">
        <v>248</v>
      </c>
      <c r="C8" s="86" t="s">
        <v>249</v>
      </c>
      <c r="D8" s="87"/>
      <c r="E8" s="92"/>
      <c r="F8" s="24"/>
      <c r="G8" s="144"/>
      <c r="H8" s="144"/>
      <c r="I8" s="144"/>
      <c r="J8" s="144"/>
      <c r="K8" s="144"/>
      <c r="L8" s="87"/>
      <c r="M8" s="91" t="s">
        <v>24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/>
      <c r="C9" s="21" t="s">
        <v>250</v>
      </c>
      <c r="D9" s="22"/>
      <c r="E9" s="23"/>
      <c r="F9" s="28"/>
      <c r="G9" s="32"/>
      <c r="H9" s="32"/>
      <c r="I9" s="32"/>
      <c r="J9" s="32"/>
      <c r="K9" s="32"/>
      <c r="L9" s="22">
        <v>1</v>
      </c>
      <c r="M9" s="23" t="s">
        <v>251</v>
      </c>
      <c r="N9" s="23">
        <v>1</v>
      </c>
      <c r="O9" s="27" t="s">
        <v>37</v>
      </c>
      <c r="P9" s="28">
        <v>3000</v>
      </c>
      <c r="Q9" s="28">
        <f>N9*P9</f>
        <v>3000</v>
      </c>
      <c r="R9" s="30"/>
      <c r="S9" s="30"/>
      <c r="T9" s="21"/>
      <c r="U9" s="21"/>
    </row>
    <row r="10" spans="1:21" ht="21">
      <c r="A10" s="20"/>
      <c r="B10" s="21"/>
      <c r="C10" s="21" t="s">
        <v>252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253</v>
      </c>
      <c r="N10" s="23">
        <v>1</v>
      </c>
      <c r="O10" s="27" t="s">
        <v>37</v>
      </c>
      <c r="P10" s="28">
        <v>13000</v>
      </c>
      <c r="Q10" s="28">
        <f>N10*P10</f>
        <v>13000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254</v>
      </c>
      <c r="N11" s="23">
        <v>1</v>
      </c>
      <c r="O11" s="27" t="s">
        <v>37</v>
      </c>
      <c r="P11" s="28">
        <v>5000</v>
      </c>
      <c r="Q11" s="28">
        <f>N11*P11</f>
        <v>5000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255</v>
      </c>
      <c r="N12" s="23">
        <v>1</v>
      </c>
      <c r="O12" s="27" t="s">
        <v>37</v>
      </c>
      <c r="P12" s="28">
        <v>24000</v>
      </c>
      <c r="Q12" s="28">
        <f aca="true" t="shared" si="0" ref="Q12:Q19">N12*P12</f>
        <v>24000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23" t="s">
        <v>256</v>
      </c>
      <c r="N13" s="23">
        <v>1</v>
      </c>
      <c r="O13" s="27" t="s">
        <v>32</v>
      </c>
      <c r="P13" s="28">
        <v>8000</v>
      </c>
      <c r="Q13" s="28">
        <f t="shared" si="0"/>
        <v>8000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6</v>
      </c>
      <c r="M14" s="23" t="s">
        <v>257</v>
      </c>
      <c r="N14" s="23">
        <v>1</v>
      </c>
      <c r="O14" s="27" t="s">
        <v>34</v>
      </c>
      <c r="P14" s="28">
        <v>20000</v>
      </c>
      <c r="Q14" s="28">
        <f t="shared" si="0"/>
        <v>20000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7</v>
      </c>
      <c r="M15" s="23" t="s">
        <v>258</v>
      </c>
      <c r="N15" s="23">
        <v>1</v>
      </c>
      <c r="O15" s="27" t="s">
        <v>34</v>
      </c>
      <c r="P15" s="28">
        <v>438000</v>
      </c>
      <c r="Q15" s="28">
        <f t="shared" si="0"/>
        <v>438000</v>
      </c>
      <c r="R15" s="30"/>
      <c r="S15" s="30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8</v>
      </c>
      <c r="M16" s="23" t="s">
        <v>259</v>
      </c>
      <c r="N16" s="23">
        <v>1</v>
      </c>
      <c r="O16" s="27" t="s">
        <v>37</v>
      </c>
      <c r="P16" s="28">
        <v>30000</v>
      </c>
      <c r="Q16" s="28">
        <f t="shared" si="0"/>
        <v>30000</v>
      </c>
      <c r="R16" s="30"/>
      <c r="S16" s="30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9</v>
      </c>
      <c r="M17" s="23" t="s">
        <v>260</v>
      </c>
      <c r="N17" s="23">
        <v>1</v>
      </c>
      <c r="O17" s="27" t="s">
        <v>37</v>
      </c>
      <c r="P17" s="28">
        <v>35000</v>
      </c>
      <c r="Q17" s="28">
        <f t="shared" si="0"/>
        <v>35000</v>
      </c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10</v>
      </c>
      <c r="M18" s="23" t="s">
        <v>180</v>
      </c>
      <c r="N18" s="23">
        <v>1</v>
      </c>
      <c r="O18" s="27" t="s">
        <v>37</v>
      </c>
      <c r="P18" s="28">
        <v>12000</v>
      </c>
      <c r="Q18" s="28">
        <f t="shared" si="0"/>
        <v>12000</v>
      </c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11</v>
      </c>
      <c r="M19" s="23" t="s">
        <v>261</v>
      </c>
      <c r="N19" s="23">
        <v>1</v>
      </c>
      <c r="O19" s="27" t="s">
        <v>32</v>
      </c>
      <c r="P19" s="28">
        <v>100000</v>
      </c>
      <c r="Q19" s="28">
        <f t="shared" si="0"/>
        <v>100000</v>
      </c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12</v>
      </c>
      <c r="M20" s="23" t="s">
        <v>262</v>
      </c>
      <c r="N20" s="23">
        <v>1</v>
      </c>
      <c r="O20" s="27" t="s">
        <v>263</v>
      </c>
      <c r="P20" s="28">
        <v>9000</v>
      </c>
      <c r="Q20" s="28">
        <f>N20*P20</f>
        <v>9000</v>
      </c>
      <c r="R20" s="30"/>
      <c r="S20" s="30"/>
      <c r="T20" s="21"/>
      <c r="U20" s="21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13</v>
      </c>
      <c r="M21" s="23" t="s">
        <v>264</v>
      </c>
      <c r="N21" s="23">
        <v>1</v>
      </c>
      <c r="O21" s="27" t="s">
        <v>32</v>
      </c>
      <c r="P21" s="28">
        <v>74000</v>
      </c>
      <c r="Q21" s="28">
        <f>N21*P21</f>
        <v>74000</v>
      </c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14</v>
      </c>
      <c r="M22" s="23" t="s">
        <v>131</v>
      </c>
      <c r="N22" s="23">
        <v>2</v>
      </c>
      <c r="O22" s="27" t="s">
        <v>132</v>
      </c>
      <c r="P22" s="28">
        <v>5500</v>
      </c>
      <c r="Q22" s="28">
        <f>N22*P22</f>
        <v>11000</v>
      </c>
      <c r="R22" s="30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/>
      <c r="M23" s="26" t="s">
        <v>41</v>
      </c>
      <c r="N23" s="23"/>
      <c r="O23" s="27"/>
      <c r="P23" s="28"/>
      <c r="Q23" s="28"/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15</v>
      </c>
      <c r="M24" s="23" t="s">
        <v>265</v>
      </c>
      <c r="N24" s="23">
        <v>2</v>
      </c>
      <c r="O24" s="27" t="s">
        <v>37</v>
      </c>
      <c r="P24" s="28">
        <v>31000</v>
      </c>
      <c r="Q24" s="28">
        <f>N24*P24</f>
        <v>62000</v>
      </c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16</v>
      </c>
      <c r="M25" s="23" t="s">
        <v>266</v>
      </c>
      <c r="N25" s="23">
        <v>1</v>
      </c>
      <c r="O25" s="27" t="s">
        <v>37</v>
      </c>
      <c r="P25" s="28">
        <v>22000</v>
      </c>
      <c r="Q25" s="28">
        <f>N25*P25</f>
        <v>22000</v>
      </c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17</v>
      </c>
      <c r="M26" s="23" t="s">
        <v>267</v>
      </c>
      <c r="N26" s="23">
        <v>1</v>
      </c>
      <c r="O26" s="27" t="s">
        <v>32</v>
      </c>
      <c r="P26" s="28">
        <v>20000</v>
      </c>
      <c r="Q26" s="28">
        <f>N26*P26</f>
        <v>20000</v>
      </c>
      <c r="R26" s="30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>
        <v>18</v>
      </c>
      <c r="M27" s="23" t="s">
        <v>268</v>
      </c>
      <c r="N27" s="23">
        <v>1</v>
      </c>
      <c r="O27" s="27" t="s">
        <v>32</v>
      </c>
      <c r="P27" s="28">
        <v>15000</v>
      </c>
      <c r="Q27" s="28">
        <f>N27*P27</f>
        <v>15000</v>
      </c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/>
      <c r="M28" s="26" t="s">
        <v>58</v>
      </c>
      <c r="N28" s="23"/>
      <c r="O28" s="27"/>
      <c r="P28" s="28"/>
      <c r="Q28" s="28"/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19</v>
      </c>
      <c r="M29" s="40" t="s">
        <v>269</v>
      </c>
      <c r="N29" s="23">
        <v>1</v>
      </c>
      <c r="O29" s="27" t="s">
        <v>37</v>
      </c>
      <c r="P29" s="28">
        <v>10000</v>
      </c>
      <c r="Q29" s="28">
        <f>N29*P29</f>
        <v>10000</v>
      </c>
      <c r="R29" s="30"/>
      <c r="S29" s="30"/>
      <c r="T29" s="21"/>
      <c r="U29" s="21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/>
      <c r="M30" s="40" t="s">
        <v>270</v>
      </c>
      <c r="N30" s="23"/>
      <c r="O30" s="27"/>
      <c r="P30" s="28"/>
      <c r="Q30" s="28"/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20</v>
      </c>
      <c r="M31" s="40" t="s">
        <v>271</v>
      </c>
      <c r="N31" s="40">
        <v>1</v>
      </c>
      <c r="O31" s="41" t="s">
        <v>37</v>
      </c>
      <c r="P31" s="43">
        <v>39000</v>
      </c>
      <c r="Q31" s="43">
        <f>N31*P31</f>
        <v>39000</v>
      </c>
      <c r="R31" s="43"/>
      <c r="S31" s="43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/>
      <c r="M32" s="26" t="s">
        <v>162</v>
      </c>
      <c r="N32" s="23"/>
      <c r="O32" s="27"/>
      <c r="P32" s="28"/>
      <c r="Q32" s="28"/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>
        <v>21</v>
      </c>
      <c r="M33" s="23" t="s">
        <v>272</v>
      </c>
      <c r="N33" s="23">
        <v>1</v>
      </c>
      <c r="O33" s="27" t="s">
        <v>32</v>
      </c>
      <c r="P33" s="28">
        <v>5000</v>
      </c>
      <c r="Q33" s="43">
        <f>N33*P33</f>
        <v>5000</v>
      </c>
      <c r="R33" s="30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22</v>
      </c>
      <c r="M34" s="23" t="s">
        <v>273</v>
      </c>
      <c r="N34" s="23">
        <v>1</v>
      </c>
      <c r="O34" s="27" t="s">
        <v>32</v>
      </c>
      <c r="P34" s="28">
        <v>40000</v>
      </c>
      <c r="Q34" s="43">
        <f>N34*P34</f>
        <v>40000</v>
      </c>
      <c r="R34" s="30"/>
      <c r="S34" s="30"/>
      <c r="T34" s="38"/>
      <c r="U34" s="38"/>
    </row>
    <row r="35" spans="1:21" ht="21">
      <c r="A35" s="119"/>
      <c r="B35" s="121"/>
      <c r="C35" s="121"/>
      <c r="D35" s="49"/>
      <c r="E35" s="122"/>
      <c r="F35" s="47"/>
      <c r="G35" s="123"/>
      <c r="H35" s="123"/>
      <c r="I35" s="123"/>
      <c r="J35" s="123"/>
      <c r="K35" s="123"/>
      <c r="L35" s="55"/>
      <c r="M35" s="82" t="s">
        <v>66</v>
      </c>
      <c r="N35" s="54"/>
      <c r="O35" s="82"/>
      <c r="P35" s="31"/>
      <c r="Q35" s="31">
        <f>SUM(Q8:Q34)</f>
        <v>995000</v>
      </c>
      <c r="R35" s="124"/>
      <c r="S35" s="124"/>
      <c r="T35" s="121"/>
      <c r="U35" s="121"/>
    </row>
    <row r="36" spans="1:21" ht="21">
      <c r="A36" s="53"/>
      <c r="B36" s="54"/>
      <c r="C36" s="54"/>
      <c r="D36" s="55"/>
      <c r="E36" s="56"/>
      <c r="F36" s="31"/>
      <c r="G36" s="57"/>
      <c r="H36" s="57"/>
      <c r="I36" s="57"/>
      <c r="J36" s="57"/>
      <c r="K36" s="57"/>
      <c r="L36" s="58"/>
      <c r="M36" s="125" t="s">
        <v>67</v>
      </c>
      <c r="N36" s="139"/>
      <c r="O36" s="140"/>
      <c r="P36" s="141"/>
      <c r="Q36" s="52">
        <f>Q35</f>
        <v>995000</v>
      </c>
      <c r="R36" s="85"/>
      <c r="S36" s="85"/>
      <c r="T36" s="54"/>
      <c r="U36" s="54"/>
    </row>
    <row r="37" spans="1:21" ht="51" customHeight="1">
      <c r="A37" s="60"/>
      <c r="B37" s="61"/>
      <c r="C37" s="61"/>
      <c r="D37" s="61"/>
      <c r="E37" s="61"/>
      <c r="F37" s="62"/>
      <c r="G37" s="62"/>
      <c r="H37" s="62"/>
      <c r="I37" s="62"/>
      <c r="J37" s="62"/>
      <c r="K37" s="62"/>
      <c r="L37" s="61"/>
      <c r="M37" s="63"/>
      <c r="N37" s="61"/>
      <c r="O37" s="63"/>
      <c r="P37" s="62"/>
      <c r="Q37" s="62"/>
      <c r="R37" s="64"/>
      <c r="S37" s="64"/>
      <c r="T37" s="61"/>
      <c r="U37" s="61"/>
    </row>
    <row r="38" spans="1:21" ht="53.25" customHeight="1">
      <c r="A38" s="65"/>
      <c r="B38" s="66"/>
      <c r="C38" s="66"/>
      <c r="D38" s="66"/>
      <c r="E38" s="66"/>
      <c r="F38" s="67"/>
      <c r="G38" s="67"/>
      <c r="H38" s="67"/>
      <c r="I38" s="67"/>
      <c r="J38" s="67"/>
      <c r="K38" s="67"/>
      <c r="L38" s="66"/>
      <c r="M38" s="68" t="s">
        <v>68</v>
      </c>
      <c r="N38" s="66"/>
      <c r="O38" s="69"/>
      <c r="P38" s="67"/>
      <c r="Q38" s="67"/>
      <c r="R38" s="70"/>
      <c r="S38" s="70"/>
      <c r="T38" s="66"/>
      <c r="U38" s="66"/>
    </row>
    <row r="39" spans="1:21" ht="53.25" customHeight="1">
      <c r="A39" s="65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6"/>
      <c r="M39" s="68" t="s">
        <v>69</v>
      </c>
      <c r="N39" s="66"/>
      <c r="O39" s="69"/>
      <c r="P39" s="67"/>
      <c r="Q39" s="67"/>
      <c r="R39" s="70"/>
      <c r="S39" s="70"/>
      <c r="T39" s="66"/>
      <c r="U39" s="66"/>
    </row>
    <row r="40" spans="1:21" ht="53.25" customHeight="1">
      <c r="A40" s="65"/>
      <c r="B40" s="71"/>
      <c r="C40" s="66"/>
      <c r="D40" s="66"/>
      <c r="E40" s="66"/>
      <c r="F40" s="67"/>
      <c r="G40" s="67"/>
      <c r="H40" s="67"/>
      <c r="I40" s="67"/>
      <c r="J40" s="67"/>
      <c r="K40" s="67"/>
      <c r="L40" s="66"/>
      <c r="M40" s="68" t="s">
        <v>70</v>
      </c>
      <c r="N40" s="66"/>
      <c r="O40" s="69"/>
      <c r="P40" s="67"/>
      <c r="Q40" s="67"/>
      <c r="R40" s="70"/>
      <c r="S40" s="70"/>
      <c r="T40" s="66"/>
      <c r="U40" s="66"/>
    </row>
    <row r="41" spans="1:21" ht="21">
      <c r="A41" s="72" t="s">
        <v>247</v>
      </c>
      <c r="B41" s="73" t="s">
        <v>274</v>
      </c>
      <c r="C41" s="73" t="s">
        <v>275</v>
      </c>
      <c r="D41" s="74">
        <v>1</v>
      </c>
      <c r="E41" s="75" t="s">
        <v>276</v>
      </c>
      <c r="F41" s="36">
        <v>1620000</v>
      </c>
      <c r="G41" s="25"/>
      <c r="H41" s="25"/>
      <c r="I41" s="25"/>
      <c r="J41" s="25"/>
      <c r="K41" s="25"/>
      <c r="L41" s="74"/>
      <c r="M41" s="76" t="s">
        <v>24</v>
      </c>
      <c r="N41" s="75"/>
      <c r="O41" s="77"/>
      <c r="P41" s="36"/>
      <c r="Q41" s="36"/>
      <c r="R41" s="78"/>
      <c r="S41" s="78"/>
      <c r="T41" s="73"/>
      <c r="U41" s="73"/>
    </row>
    <row r="42" spans="1:21" ht="21">
      <c r="A42" s="20"/>
      <c r="B42" s="21"/>
      <c r="C42" s="21" t="s">
        <v>277</v>
      </c>
      <c r="D42" s="22"/>
      <c r="E42" s="23" t="s">
        <v>274</v>
      </c>
      <c r="F42" s="147"/>
      <c r="G42" s="148"/>
      <c r="H42" s="148"/>
      <c r="I42" s="148"/>
      <c r="J42" s="148"/>
      <c r="K42" s="148"/>
      <c r="L42" s="22">
        <v>1</v>
      </c>
      <c r="M42" s="23" t="s">
        <v>278</v>
      </c>
      <c r="N42" s="23">
        <v>1</v>
      </c>
      <c r="O42" s="27" t="s">
        <v>74</v>
      </c>
      <c r="P42" s="28">
        <v>20000</v>
      </c>
      <c r="Q42" s="28">
        <f>N42*P42</f>
        <v>20000</v>
      </c>
      <c r="R42" s="30"/>
      <c r="S42" s="30"/>
      <c r="T42" s="21"/>
      <c r="U42" s="21"/>
    </row>
    <row r="43" spans="1:21" ht="21">
      <c r="A43" s="20"/>
      <c r="B43" s="21"/>
      <c r="C43" s="21" t="s">
        <v>252</v>
      </c>
      <c r="D43" s="22"/>
      <c r="E43" s="23" t="s">
        <v>279</v>
      </c>
      <c r="F43" s="149"/>
      <c r="G43" s="148"/>
      <c r="H43" s="148"/>
      <c r="I43" s="148"/>
      <c r="J43" s="148"/>
      <c r="K43" s="148"/>
      <c r="L43" s="22">
        <v>2</v>
      </c>
      <c r="M43" s="23" t="s">
        <v>106</v>
      </c>
      <c r="N43" s="23">
        <v>1</v>
      </c>
      <c r="O43" s="27" t="s">
        <v>74</v>
      </c>
      <c r="P43" s="28">
        <v>10000</v>
      </c>
      <c r="Q43" s="28">
        <f>N43*P43</f>
        <v>10000</v>
      </c>
      <c r="R43" s="30"/>
      <c r="S43" s="30"/>
      <c r="T43" s="21"/>
      <c r="U43" s="21"/>
    </row>
    <row r="44" spans="1:21" ht="21.75" thickBot="1">
      <c r="A44" s="20"/>
      <c r="B44" s="21"/>
      <c r="C44" s="21"/>
      <c r="D44" s="22"/>
      <c r="E44" s="27" t="s">
        <v>30</v>
      </c>
      <c r="F44" s="35">
        <f>SUM(F41:F43)</f>
        <v>1620000</v>
      </c>
      <c r="G44" s="148"/>
      <c r="H44" s="148"/>
      <c r="I44" s="148"/>
      <c r="J44" s="148"/>
      <c r="K44" s="148"/>
      <c r="L44" s="22">
        <v>3</v>
      </c>
      <c r="M44" s="23" t="s">
        <v>179</v>
      </c>
      <c r="N44" s="23">
        <v>1</v>
      </c>
      <c r="O44" s="27" t="s">
        <v>32</v>
      </c>
      <c r="P44" s="28">
        <v>438000</v>
      </c>
      <c r="Q44" s="28">
        <f>N44*P44</f>
        <v>438000</v>
      </c>
      <c r="R44" s="30"/>
      <c r="S44" s="30"/>
      <c r="T44" s="21"/>
      <c r="U44" s="21"/>
    </row>
    <row r="45" spans="1:21" ht="21.75" thickTop="1">
      <c r="A45" s="20"/>
      <c r="B45" s="21"/>
      <c r="C45" s="21"/>
      <c r="D45" s="74"/>
      <c r="E45" s="75"/>
      <c r="F45" s="150"/>
      <c r="G45" s="151"/>
      <c r="H45" s="151"/>
      <c r="I45" s="151"/>
      <c r="J45" s="151"/>
      <c r="K45" s="151"/>
      <c r="L45" s="22">
        <v>4</v>
      </c>
      <c r="M45" s="23" t="s">
        <v>180</v>
      </c>
      <c r="N45" s="23">
        <v>1</v>
      </c>
      <c r="O45" s="27" t="s">
        <v>37</v>
      </c>
      <c r="P45" s="28">
        <v>12000</v>
      </c>
      <c r="Q45" s="28">
        <f>N45*P45</f>
        <v>12000</v>
      </c>
      <c r="R45" s="30"/>
      <c r="S45" s="30"/>
      <c r="T45" s="21"/>
      <c r="U45" s="21"/>
    </row>
    <row r="46" spans="1:21" ht="21">
      <c r="A46" s="20"/>
      <c r="B46" s="21"/>
      <c r="C46" s="21"/>
      <c r="D46" s="22"/>
      <c r="E46" s="23"/>
      <c r="F46" s="147"/>
      <c r="G46" s="148"/>
      <c r="H46" s="148"/>
      <c r="I46" s="148"/>
      <c r="J46" s="148"/>
      <c r="K46" s="148"/>
      <c r="L46" s="22">
        <v>5</v>
      </c>
      <c r="M46" s="23" t="s">
        <v>280</v>
      </c>
      <c r="N46" s="23">
        <v>1</v>
      </c>
      <c r="O46" s="27" t="s">
        <v>32</v>
      </c>
      <c r="P46" s="28">
        <v>78100</v>
      </c>
      <c r="Q46" s="28">
        <f>N46*P46</f>
        <v>78100</v>
      </c>
      <c r="R46" s="30"/>
      <c r="S46" s="30"/>
      <c r="T46" s="21"/>
      <c r="U46" s="21"/>
    </row>
    <row r="47" spans="1:21" ht="21">
      <c r="A47" s="20"/>
      <c r="B47" s="21"/>
      <c r="C47" s="21"/>
      <c r="D47" s="22"/>
      <c r="E47" s="23"/>
      <c r="F47" s="147"/>
      <c r="G47" s="148"/>
      <c r="H47" s="148"/>
      <c r="I47" s="148"/>
      <c r="J47" s="148"/>
      <c r="K47" s="148"/>
      <c r="L47" s="22"/>
      <c r="M47" s="26" t="s">
        <v>41</v>
      </c>
      <c r="N47" s="23"/>
      <c r="O47" s="27"/>
      <c r="P47" s="28"/>
      <c r="Q47" s="28"/>
      <c r="R47" s="30"/>
      <c r="S47" s="30"/>
      <c r="T47" s="21"/>
      <c r="U47" s="21"/>
    </row>
    <row r="48" spans="1:21" ht="21">
      <c r="A48" s="20"/>
      <c r="B48" s="21"/>
      <c r="C48" s="21"/>
      <c r="D48" s="22"/>
      <c r="E48" s="23"/>
      <c r="F48" s="147"/>
      <c r="G48" s="148"/>
      <c r="H48" s="148"/>
      <c r="I48" s="148"/>
      <c r="J48" s="148"/>
      <c r="K48" s="148"/>
      <c r="L48" s="22">
        <v>6</v>
      </c>
      <c r="M48" s="23" t="s">
        <v>281</v>
      </c>
      <c r="N48" s="23">
        <v>1</v>
      </c>
      <c r="O48" s="27" t="s">
        <v>37</v>
      </c>
      <c r="P48" s="28">
        <v>43500</v>
      </c>
      <c r="Q48" s="28">
        <f>N48*P48</f>
        <v>43500</v>
      </c>
      <c r="R48" s="30"/>
      <c r="S48" s="30"/>
      <c r="T48" s="21"/>
      <c r="U48" s="21"/>
    </row>
    <row r="49" spans="1:21" ht="21">
      <c r="A49" s="20"/>
      <c r="B49" s="21"/>
      <c r="C49" s="21"/>
      <c r="D49" s="22"/>
      <c r="E49" s="23"/>
      <c r="F49" s="147"/>
      <c r="G49" s="148"/>
      <c r="H49" s="148"/>
      <c r="I49" s="148"/>
      <c r="J49" s="148"/>
      <c r="K49" s="148"/>
      <c r="L49" s="22">
        <v>7</v>
      </c>
      <c r="M49" s="23" t="s">
        <v>282</v>
      </c>
      <c r="N49" s="23">
        <v>1</v>
      </c>
      <c r="O49" s="27" t="s">
        <v>37</v>
      </c>
      <c r="P49" s="28">
        <v>28400</v>
      </c>
      <c r="Q49" s="28">
        <f>N49*P49</f>
        <v>28400</v>
      </c>
      <c r="R49" s="30"/>
      <c r="S49" s="30"/>
      <c r="T49" s="21"/>
      <c r="U49" s="21"/>
    </row>
    <row r="50" spans="1:21" ht="21">
      <c r="A50" s="20"/>
      <c r="B50" s="21"/>
      <c r="C50" s="21"/>
      <c r="D50" s="22"/>
      <c r="E50" s="27"/>
      <c r="F50" s="28"/>
      <c r="G50" s="32"/>
      <c r="H50" s="32"/>
      <c r="I50" s="32"/>
      <c r="J50" s="32"/>
      <c r="K50" s="32"/>
      <c r="L50" s="22">
        <v>8</v>
      </c>
      <c r="M50" s="40" t="s">
        <v>283</v>
      </c>
      <c r="N50" s="40">
        <v>1</v>
      </c>
      <c r="O50" s="41" t="s">
        <v>32</v>
      </c>
      <c r="P50" s="43">
        <v>120000</v>
      </c>
      <c r="Q50" s="43">
        <f>N50*P50</f>
        <v>120000</v>
      </c>
      <c r="R50" s="30"/>
      <c r="S50" s="30"/>
      <c r="T50" s="21"/>
      <c r="U50" s="21"/>
    </row>
    <row r="51" spans="1:21" ht="21">
      <c r="A51" s="20"/>
      <c r="B51" s="21"/>
      <c r="C51" s="21"/>
      <c r="D51" s="22"/>
      <c r="E51" s="26"/>
      <c r="F51" s="28"/>
      <c r="G51" s="32"/>
      <c r="H51" s="32"/>
      <c r="I51" s="32"/>
      <c r="J51" s="32"/>
      <c r="K51" s="32"/>
      <c r="L51" s="22"/>
      <c r="M51" s="26" t="s">
        <v>58</v>
      </c>
      <c r="N51" s="23"/>
      <c r="O51" s="27"/>
      <c r="P51" s="28"/>
      <c r="Q51" s="28"/>
      <c r="R51" s="30"/>
      <c r="S51" s="30"/>
      <c r="T51" s="21"/>
      <c r="U51" s="21"/>
    </row>
    <row r="52" spans="1:21" ht="21">
      <c r="A52" s="20"/>
      <c r="B52" s="21"/>
      <c r="C52" s="21"/>
      <c r="D52" s="22"/>
      <c r="E52" s="152"/>
      <c r="F52" s="28"/>
      <c r="G52" s="32"/>
      <c r="H52" s="32"/>
      <c r="I52" s="32"/>
      <c r="J52" s="32"/>
      <c r="K52" s="32"/>
      <c r="L52" s="22">
        <v>9</v>
      </c>
      <c r="M52" s="23" t="s">
        <v>186</v>
      </c>
      <c r="N52" s="21">
        <v>1</v>
      </c>
      <c r="O52" s="129" t="s">
        <v>37</v>
      </c>
      <c r="P52" s="28">
        <v>30000</v>
      </c>
      <c r="Q52" s="28">
        <f>N52*P52</f>
        <v>30000</v>
      </c>
      <c r="R52" s="30"/>
      <c r="S52" s="30"/>
      <c r="T52" s="21"/>
      <c r="U52" s="21"/>
    </row>
    <row r="53" spans="1:21" ht="21">
      <c r="A53" s="20"/>
      <c r="B53" s="21"/>
      <c r="C53" s="21"/>
      <c r="D53" s="22"/>
      <c r="E53" s="23"/>
      <c r="F53" s="28"/>
      <c r="G53" s="32"/>
      <c r="H53" s="32"/>
      <c r="I53" s="32"/>
      <c r="J53" s="32"/>
      <c r="K53" s="32"/>
      <c r="L53" s="22"/>
      <c r="M53" s="26" t="s">
        <v>165</v>
      </c>
      <c r="N53" s="23"/>
      <c r="O53" s="129"/>
      <c r="P53" s="28"/>
      <c r="Q53" s="28"/>
      <c r="R53" s="30"/>
      <c r="S53" s="30"/>
      <c r="T53" s="21"/>
      <c r="U53" s="21"/>
    </row>
    <row r="54" spans="1:21" ht="21">
      <c r="A54" s="20"/>
      <c r="B54" s="21"/>
      <c r="C54" s="21"/>
      <c r="D54" s="22"/>
      <c r="E54" s="23"/>
      <c r="F54" s="28"/>
      <c r="G54" s="32"/>
      <c r="H54" s="32"/>
      <c r="I54" s="32"/>
      <c r="J54" s="32"/>
      <c r="K54" s="32"/>
      <c r="L54" s="22">
        <v>10</v>
      </c>
      <c r="M54" s="40" t="s">
        <v>284</v>
      </c>
      <c r="N54" s="38">
        <v>1</v>
      </c>
      <c r="O54" s="41" t="s">
        <v>74</v>
      </c>
      <c r="P54" s="43">
        <v>1800000</v>
      </c>
      <c r="Q54" s="43">
        <f>N54*P54</f>
        <v>1800000</v>
      </c>
      <c r="R54" s="30"/>
      <c r="S54" s="30"/>
      <c r="T54" s="21"/>
      <c r="U54" s="21"/>
    </row>
    <row r="55" spans="1:21" s="66" customFormat="1" ht="21">
      <c r="A55" s="20"/>
      <c r="B55" s="37"/>
      <c r="C55" s="21"/>
      <c r="D55" s="22"/>
      <c r="E55" s="23"/>
      <c r="F55" s="28"/>
      <c r="G55" s="32"/>
      <c r="H55" s="32"/>
      <c r="I55" s="32"/>
      <c r="J55" s="32"/>
      <c r="K55" s="32"/>
      <c r="L55" s="55"/>
      <c r="M55" s="82" t="s">
        <v>66</v>
      </c>
      <c r="N55" s="54"/>
      <c r="O55" s="82"/>
      <c r="P55" s="31"/>
      <c r="Q55" s="153">
        <f>SUM(Q42:Q54)</f>
        <v>2580000</v>
      </c>
      <c r="R55" s="30"/>
      <c r="S55" s="30"/>
      <c r="T55" s="21"/>
      <c r="U55" s="21"/>
    </row>
    <row r="56" spans="1:21" s="66" customFormat="1" ht="21">
      <c r="A56" s="53"/>
      <c r="B56" s="154"/>
      <c r="C56" s="54"/>
      <c r="D56" s="55"/>
      <c r="E56" s="56"/>
      <c r="F56" s="31"/>
      <c r="G56" s="57"/>
      <c r="H56" s="57"/>
      <c r="I56" s="57"/>
      <c r="J56" s="57"/>
      <c r="K56" s="57"/>
      <c r="L56" s="84"/>
      <c r="M56" s="125" t="s">
        <v>67</v>
      </c>
      <c r="N56" s="14"/>
      <c r="O56" s="50"/>
      <c r="P56" s="52"/>
      <c r="Q56" s="15">
        <f>Q55+F44</f>
        <v>4200000</v>
      </c>
      <c r="R56" s="85"/>
      <c r="S56" s="85"/>
      <c r="T56" s="54"/>
      <c r="U56" s="54"/>
    </row>
    <row r="57" spans="1:21" ht="51" customHeight="1">
      <c r="A57" s="60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1"/>
      <c r="M57" s="63"/>
      <c r="N57" s="61"/>
      <c r="O57" s="63"/>
      <c r="P57" s="62"/>
      <c r="Q57" s="62"/>
      <c r="R57" s="64"/>
      <c r="S57" s="64"/>
      <c r="T57" s="61"/>
      <c r="U57" s="61"/>
    </row>
    <row r="58" spans="1:21" ht="53.25" customHeight="1">
      <c r="A58" s="65"/>
      <c r="B58" s="66"/>
      <c r="C58" s="66"/>
      <c r="D58" s="66"/>
      <c r="E58" s="66"/>
      <c r="F58" s="67"/>
      <c r="G58" s="67"/>
      <c r="H58" s="67"/>
      <c r="I58" s="67"/>
      <c r="J58" s="67"/>
      <c r="K58" s="67"/>
      <c r="L58" s="66"/>
      <c r="M58" s="68" t="s">
        <v>68</v>
      </c>
      <c r="N58" s="66"/>
      <c r="O58" s="69"/>
      <c r="P58" s="67"/>
      <c r="Q58" s="67"/>
      <c r="R58" s="70"/>
      <c r="S58" s="70"/>
      <c r="T58" s="66"/>
      <c r="U58" s="66"/>
    </row>
    <row r="59" spans="1:21" ht="53.25" customHeight="1">
      <c r="A59" s="65"/>
      <c r="B59" s="66"/>
      <c r="C59" s="66"/>
      <c r="D59" s="66"/>
      <c r="E59" s="66"/>
      <c r="F59" s="67"/>
      <c r="G59" s="67"/>
      <c r="H59" s="67"/>
      <c r="I59" s="67"/>
      <c r="J59" s="67"/>
      <c r="K59" s="67"/>
      <c r="L59" s="66"/>
      <c r="M59" s="68" t="s">
        <v>69</v>
      </c>
      <c r="N59" s="66"/>
      <c r="O59" s="69"/>
      <c r="P59" s="67"/>
      <c r="Q59" s="67"/>
      <c r="R59" s="70"/>
      <c r="S59" s="70"/>
      <c r="T59" s="66"/>
      <c r="U59" s="66"/>
    </row>
    <row r="60" spans="1:21" ht="53.25" customHeight="1">
      <c r="A60" s="65"/>
      <c r="B60" s="71"/>
      <c r="C60" s="66"/>
      <c r="D60" s="66"/>
      <c r="E60" s="66"/>
      <c r="F60" s="67"/>
      <c r="G60" s="67"/>
      <c r="H60" s="67"/>
      <c r="I60" s="67"/>
      <c r="J60" s="67"/>
      <c r="K60" s="67"/>
      <c r="L60" s="66"/>
      <c r="M60" s="68" t="s">
        <v>70</v>
      </c>
      <c r="N60" s="66"/>
      <c r="O60" s="69"/>
      <c r="P60" s="67"/>
      <c r="Q60" s="67"/>
      <c r="R60" s="70"/>
      <c r="S60" s="70"/>
      <c r="T60" s="66"/>
      <c r="U60" s="66"/>
    </row>
    <row r="61" spans="1:21" ht="21">
      <c r="A61" s="72" t="s">
        <v>247</v>
      </c>
      <c r="B61" s="73" t="s">
        <v>285</v>
      </c>
      <c r="C61" s="73" t="s">
        <v>286</v>
      </c>
      <c r="D61" s="74">
        <v>1</v>
      </c>
      <c r="E61" s="75" t="s">
        <v>287</v>
      </c>
      <c r="F61" s="36">
        <v>742900</v>
      </c>
      <c r="G61" s="25"/>
      <c r="H61" s="25"/>
      <c r="I61" s="25"/>
      <c r="J61" s="25"/>
      <c r="K61" s="25"/>
      <c r="L61" s="74"/>
      <c r="M61" s="76" t="s">
        <v>24</v>
      </c>
      <c r="N61" s="75"/>
      <c r="O61" s="77"/>
      <c r="P61" s="36"/>
      <c r="Q61" s="36"/>
      <c r="R61" s="78"/>
      <c r="S61" s="78"/>
      <c r="T61" s="73"/>
      <c r="U61" s="73"/>
    </row>
    <row r="62" spans="1:21" ht="21">
      <c r="A62" s="20"/>
      <c r="B62" s="21" t="s">
        <v>288</v>
      </c>
      <c r="C62" s="21" t="s">
        <v>289</v>
      </c>
      <c r="D62" s="22"/>
      <c r="E62" s="23" t="s">
        <v>290</v>
      </c>
      <c r="F62" s="28"/>
      <c r="G62" s="32"/>
      <c r="H62" s="32"/>
      <c r="I62" s="32"/>
      <c r="J62" s="32"/>
      <c r="K62" s="32"/>
      <c r="L62" s="22">
        <v>1</v>
      </c>
      <c r="M62" s="23" t="s">
        <v>291</v>
      </c>
      <c r="N62" s="23">
        <v>1</v>
      </c>
      <c r="O62" s="27" t="s">
        <v>34</v>
      </c>
      <c r="P62" s="28">
        <v>45000</v>
      </c>
      <c r="Q62" s="28">
        <f>N62*P62</f>
        <v>45000</v>
      </c>
      <c r="R62" s="30"/>
      <c r="S62" s="30"/>
      <c r="T62" s="21"/>
      <c r="U62" s="21"/>
    </row>
    <row r="63" spans="1:21" ht="21">
      <c r="A63" s="20"/>
      <c r="B63" s="21"/>
      <c r="C63" s="21" t="s">
        <v>252</v>
      </c>
      <c r="D63" s="22"/>
      <c r="E63" s="23"/>
      <c r="F63" s="31"/>
      <c r="G63" s="32"/>
      <c r="H63" s="32"/>
      <c r="I63" s="32"/>
      <c r="J63" s="32"/>
      <c r="K63" s="32"/>
      <c r="L63" s="22">
        <v>2</v>
      </c>
      <c r="M63" s="23" t="s">
        <v>292</v>
      </c>
      <c r="N63" s="23">
        <v>2</v>
      </c>
      <c r="O63" s="27" t="s">
        <v>34</v>
      </c>
      <c r="P63" s="28">
        <v>24000</v>
      </c>
      <c r="Q63" s="28">
        <f>N63*P63</f>
        <v>48000</v>
      </c>
      <c r="R63" s="30"/>
      <c r="S63" s="30"/>
      <c r="T63" s="21"/>
      <c r="U63" s="21"/>
    </row>
    <row r="64" spans="1:21" ht="21">
      <c r="A64" s="20"/>
      <c r="B64" s="21"/>
      <c r="C64" s="21" t="s">
        <v>293</v>
      </c>
      <c r="D64" s="22"/>
      <c r="E64" s="27" t="s">
        <v>30</v>
      </c>
      <c r="F64" s="36">
        <f>SUM(F61:F63)</f>
        <v>742900</v>
      </c>
      <c r="G64" s="32"/>
      <c r="H64" s="32"/>
      <c r="I64" s="32"/>
      <c r="J64" s="32"/>
      <c r="K64" s="32"/>
      <c r="L64" s="22">
        <v>3</v>
      </c>
      <c r="M64" s="23" t="s">
        <v>106</v>
      </c>
      <c r="N64" s="23">
        <v>2</v>
      </c>
      <c r="O64" s="27" t="s">
        <v>74</v>
      </c>
      <c r="P64" s="28">
        <v>10000</v>
      </c>
      <c r="Q64" s="28">
        <f>N64*P64</f>
        <v>20000</v>
      </c>
      <c r="R64" s="30"/>
      <c r="S64" s="30"/>
      <c r="T64" s="21"/>
      <c r="U64" s="21"/>
    </row>
    <row r="65" spans="1:21" ht="21">
      <c r="A65" s="20"/>
      <c r="B65" s="21"/>
      <c r="C65" s="21" t="s">
        <v>294</v>
      </c>
      <c r="D65" s="22"/>
      <c r="E65" s="23"/>
      <c r="F65" s="28"/>
      <c r="G65" s="32"/>
      <c r="H65" s="32"/>
      <c r="I65" s="32"/>
      <c r="J65" s="32"/>
      <c r="K65" s="32"/>
      <c r="L65" s="22">
        <v>4</v>
      </c>
      <c r="M65" s="23" t="s">
        <v>278</v>
      </c>
      <c r="N65" s="23">
        <v>1</v>
      </c>
      <c r="O65" s="27" t="s">
        <v>74</v>
      </c>
      <c r="P65" s="28">
        <v>20000</v>
      </c>
      <c r="Q65" s="28">
        <f>N65*P65</f>
        <v>20000</v>
      </c>
      <c r="R65" s="30"/>
      <c r="S65" s="30"/>
      <c r="T65" s="21"/>
      <c r="U65" s="21"/>
    </row>
    <row r="66" spans="1:21" ht="21">
      <c r="A66" s="20"/>
      <c r="B66" s="21"/>
      <c r="C66" s="21"/>
      <c r="D66" s="22"/>
      <c r="E66" s="23"/>
      <c r="F66" s="28"/>
      <c r="G66" s="32"/>
      <c r="H66" s="32"/>
      <c r="I66" s="32"/>
      <c r="J66" s="32"/>
      <c r="K66" s="32"/>
      <c r="L66" s="22">
        <v>5</v>
      </c>
      <c r="M66" s="23" t="s">
        <v>295</v>
      </c>
      <c r="N66" s="23">
        <v>1</v>
      </c>
      <c r="O66" s="27" t="s">
        <v>37</v>
      </c>
      <c r="P66" s="28">
        <v>13000</v>
      </c>
      <c r="Q66" s="28">
        <f>N66*P66</f>
        <v>13000</v>
      </c>
      <c r="R66" s="30"/>
      <c r="S66" s="30"/>
      <c r="T66" s="21"/>
      <c r="U66" s="21"/>
    </row>
    <row r="67" spans="1:21" ht="21">
      <c r="A67" s="20"/>
      <c r="B67" s="21"/>
      <c r="C67" s="21"/>
      <c r="D67" s="22"/>
      <c r="E67" s="23"/>
      <c r="F67" s="28"/>
      <c r="G67" s="32"/>
      <c r="H67" s="32"/>
      <c r="I67" s="32"/>
      <c r="J67" s="32"/>
      <c r="K67" s="32"/>
      <c r="L67" s="22"/>
      <c r="M67" s="26" t="s">
        <v>162</v>
      </c>
      <c r="N67" s="23"/>
      <c r="O67" s="27"/>
      <c r="P67" s="28"/>
      <c r="Q67" s="28"/>
      <c r="R67" s="30"/>
      <c r="S67" s="30"/>
      <c r="T67" s="21"/>
      <c r="U67" s="21"/>
    </row>
    <row r="68" spans="1:21" ht="21">
      <c r="A68" s="20"/>
      <c r="B68" s="21"/>
      <c r="C68" s="21"/>
      <c r="D68" s="22"/>
      <c r="E68" s="23"/>
      <c r="F68" s="28"/>
      <c r="G68" s="32"/>
      <c r="H68" s="32"/>
      <c r="I68" s="32"/>
      <c r="J68" s="32"/>
      <c r="K68" s="32"/>
      <c r="L68" s="22">
        <v>6</v>
      </c>
      <c r="M68" s="23" t="s">
        <v>296</v>
      </c>
      <c r="N68" s="23">
        <v>2</v>
      </c>
      <c r="O68" s="27" t="s">
        <v>37</v>
      </c>
      <c r="P68" s="28">
        <v>150000</v>
      </c>
      <c r="Q68" s="28">
        <f>N68*P68</f>
        <v>300000</v>
      </c>
      <c r="R68" s="30"/>
      <c r="S68" s="30"/>
      <c r="T68" s="21"/>
      <c r="U68" s="21"/>
    </row>
    <row r="69" spans="1:21" ht="21">
      <c r="A69" s="20"/>
      <c r="B69" s="21"/>
      <c r="C69" s="21"/>
      <c r="D69" s="22"/>
      <c r="E69" s="23"/>
      <c r="F69" s="28"/>
      <c r="G69" s="25"/>
      <c r="H69" s="25"/>
      <c r="I69" s="25"/>
      <c r="J69" s="25"/>
      <c r="K69" s="25"/>
      <c r="L69" s="74"/>
      <c r="M69" s="76" t="s">
        <v>165</v>
      </c>
      <c r="N69" s="75"/>
      <c r="O69" s="77"/>
      <c r="P69" s="36"/>
      <c r="Q69" s="36"/>
      <c r="R69" s="78"/>
      <c r="S69" s="78"/>
      <c r="T69" s="73"/>
      <c r="U69" s="73"/>
    </row>
    <row r="70" spans="1:21" ht="21">
      <c r="A70" s="20"/>
      <c r="B70" s="21"/>
      <c r="C70" s="21"/>
      <c r="D70" s="22"/>
      <c r="E70" s="23"/>
      <c r="F70" s="28"/>
      <c r="G70" s="32"/>
      <c r="H70" s="32"/>
      <c r="I70" s="32"/>
      <c r="J70" s="32"/>
      <c r="K70" s="32"/>
      <c r="L70" s="22">
        <v>7</v>
      </c>
      <c r="M70" s="40" t="s">
        <v>297</v>
      </c>
      <c r="N70" s="40">
        <v>1</v>
      </c>
      <c r="O70" s="41" t="s">
        <v>74</v>
      </c>
      <c r="P70" s="43">
        <v>1300000</v>
      </c>
      <c r="Q70" s="43">
        <f>N70*P70</f>
        <v>1300000</v>
      </c>
      <c r="R70" s="43"/>
      <c r="S70" s="43"/>
      <c r="T70" s="21"/>
      <c r="U70" s="21"/>
    </row>
    <row r="71" spans="1:21" ht="21">
      <c r="A71" s="20"/>
      <c r="B71" s="21"/>
      <c r="C71" s="21"/>
      <c r="D71" s="22"/>
      <c r="E71" s="23"/>
      <c r="F71" s="28"/>
      <c r="G71" s="32"/>
      <c r="H71" s="32"/>
      <c r="I71" s="32"/>
      <c r="J71" s="32"/>
      <c r="K71" s="32"/>
      <c r="L71" s="22"/>
      <c r="M71" s="40" t="s">
        <v>298</v>
      </c>
      <c r="N71" s="40"/>
      <c r="O71" s="41"/>
      <c r="P71" s="43"/>
      <c r="Q71" s="43"/>
      <c r="R71" s="43"/>
      <c r="S71" s="43"/>
      <c r="T71" s="21"/>
      <c r="U71" s="21"/>
    </row>
    <row r="72" spans="1:21" ht="21">
      <c r="A72" s="20"/>
      <c r="B72" s="21"/>
      <c r="C72" s="21"/>
      <c r="D72" s="22"/>
      <c r="E72" s="23"/>
      <c r="F72" s="28"/>
      <c r="G72" s="32"/>
      <c r="H72" s="32"/>
      <c r="I72" s="32"/>
      <c r="J72" s="32"/>
      <c r="K72" s="32"/>
      <c r="L72" s="22">
        <v>8</v>
      </c>
      <c r="M72" s="40" t="s">
        <v>299</v>
      </c>
      <c r="N72" s="40">
        <v>1</v>
      </c>
      <c r="O72" s="41" t="s">
        <v>74</v>
      </c>
      <c r="P72" s="43">
        <v>821000</v>
      </c>
      <c r="Q72" s="43">
        <f>N72*P72</f>
        <v>821000</v>
      </c>
      <c r="R72" s="43"/>
      <c r="S72" s="43"/>
      <c r="T72" s="21"/>
      <c r="U72" s="21"/>
    </row>
    <row r="73" spans="1:21" ht="21">
      <c r="A73" s="20"/>
      <c r="B73" s="21"/>
      <c r="C73" s="21"/>
      <c r="D73" s="22"/>
      <c r="E73" s="23"/>
      <c r="F73" s="28"/>
      <c r="G73" s="32"/>
      <c r="H73" s="32"/>
      <c r="I73" s="32"/>
      <c r="J73" s="32"/>
      <c r="K73" s="32"/>
      <c r="L73" s="22"/>
      <c r="M73" s="40" t="s">
        <v>298</v>
      </c>
      <c r="N73" s="40"/>
      <c r="O73" s="41"/>
      <c r="P73" s="43"/>
      <c r="Q73" s="43"/>
      <c r="R73" s="43"/>
      <c r="S73" s="43"/>
      <c r="T73" s="21"/>
      <c r="U73" s="21"/>
    </row>
    <row r="74" spans="1:21" ht="21">
      <c r="A74" s="20"/>
      <c r="B74" s="21"/>
      <c r="C74" s="21"/>
      <c r="D74" s="22"/>
      <c r="E74" s="23"/>
      <c r="F74" s="28"/>
      <c r="G74" s="32"/>
      <c r="H74" s="32"/>
      <c r="I74" s="32"/>
      <c r="J74" s="32"/>
      <c r="K74" s="32"/>
      <c r="L74" s="22">
        <v>9</v>
      </c>
      <c r="M74" s="40" t="s">
        <v>300</v>
      </c>
      <c r="N74" s="40">
        <v>1</v>
      </c>
      <c r="O74" s="41" t="s">
        <v>74</v>
      </c>
      <c r="P74" s="43">
        <v>896000</v>
      </c>
      <c r="Q74" s="43">
        <f>N74*P74</f>
        <v>896000</v>
      </c>
      <c r="R74" s="43"/>
      <c r="S74" s="43"/>
      <c r="T74" s="21"/>
      <c r="U74" s="21"/>
    </row>
    <row r="75" spans="1:21" s="66" customFormat="1" ht="21">
      <c r="A75" s="20"/>
      <c r="B75" s="21"/>
      <c r="C75" s="21"/>
      <c r="D75" s="22"/>
      <c r="E75" s="23"/>
      <c r="F75" s="28"/>
      <c r="G75" s="32"/>
      <c r="H75" s="32"/>
      <c r="I75" s="32"/>
      <c r="J75" s="32"/>
      <c r="K75" s="32"/>
      <c r="L75" s="22"/>
      <c r="M75" s="23" t="s">
        <v>301</v>
      </c>
      <c r="N75" s="23"/>
      <c r="O75" s="27"/>
      <c r="P75" s="28"/>
      <c r="Q75" s="28"/>
      <c r="R75" s="30"/>
      <c r="S75" s="30"/>
      <c r="T75" s="21"/>
      <c r="U75" s="21"/>
    </row>
    <row r="76" spans="1:21" s="66" customFormat="1" ht="21">
      <c r="A76" s="20"/>
      <c r="B76" s="21"/>
      <c r="C76" s="21"/>
      <c r="D76" s="22"/>
      <c r="E76" s="23"/>
      <c r="F76" s="28"/>
      <c r="G76" s="32"/>
      <c r="H76" s="32"/>
      <c r="I76" s="32"/>
      <c r="J76" s="32"/>
      <c r="K76" s="32"/>
      <c r="L76" s="55"/>
      <c r="M76" s="82" t="s">
        <v>66</v>
      </c>
      <c r="N76" s="122"/>
      <c r="O76" s="127"/>
      <c r="P76" s="47"/>
      <c r="Q76" s="47">
        <f>SUM(Q61:Q75)</f>
        <v>3463000</v>
      </c>
      <c r="R76" s="30"/>
      <c r="S76" s="30"/>
      <c r="T76" s="21"/>
      <c r="U76" s="21"/>
    </row>
    <row r="77" spans="1:21" s="66" customFormat="1" ht="21">
      <c r="A77" s="53"/>
      <c r="B77" s="154"/>
      <c r="C77" s="54"/>
      <c r="D77" s="55"/>
      <c r="E77" s="56"/>
      <c r="F77" s="31"/>
      <c r="G77" s="57"/>
      <c r="H77" s="57"/>
      <c r="I77" s="57"/>
      <c r="J77" s="31"/>
      <c r="K77" s="31"/>
      <c r="L77" s="84"/>
      <c r="M77" s="125" t="s">
        <v>67</v>
      </c>
      <c r="N77" s="128"/>
      <c r="O77" s="125"/>
      <c r="P77" s="15"/>
      <c r="Q77" s="15">
        <f>F64+Q76</f>
        <v>4205900</v>
      </c>
      <c r="R77" s="85"/>
      <c r="S77" s="85"/>
      <c r="T77" s="54"/>
      <c r="U77" s="54"/>
    </row>
    <row r="78" spans="1:21" ht="51" customHeight="1">
      <c r="A78" s="60"/>
      <c r="B78" s="61"/>
      <c r="C78" s="61"/>
      <c r="D78" s="61"/>
      <c r="E78" s="61"/>
      <c r="F78" s="62"/>
      <c r="G78" s="62"/>
      <c r="H78" s="62"/>
      <c r="I78" s="62"/>
      <c r="J78" s="62"/>
      <c r="K78" s="62"/>
      <c r="L78" s="61"/>
      <c r="M78" s="63"/>
      <c r="N78" s="61"/>
      <c r="O78" s="63"/>
      <c r="P78" s="62"/>
      <c r="Q78" s="62"/>
      <c r="R78" s="64"/>
      <c r="S78" s="64"/>
      <c r="T78" s="61"/>
      <c r="U78" s="61"/>
    </row>
    <row r="79" spans="1:21" ht="53.25" customHeight="1">
      <c r="A79" s="65"/>
      <c r="B79" s="66"/>
      <c r="C79" s="66"/>
      <c r="D79" s="66"/>
      <c r="E79" s="66"/>
      <c r="F79" s="67"/>
      <c r="G79" s="67"/>
      <c r="H79" s="67"/>
      <c r="I79" s="67"/>
      <c r="J79" s="67"/>
      <c r="K79" s="67"/>
      <c r="L79" s="66"/>
      <c r="M79" s="68" t="s">
        <v>68</v>
      </c>
      <c r="N79" s="66"/>
      <c r="O79" s="69"/>
      <c r="P79" s="67"/>
      <c r="Q79" s="67"/>
      <c r="R79" s="70"/>
      <c r="S79" s="70"/>
      <c r="T79" s="66"/>
      <c r="U79" s="66"/>
    </row>
    <row r="80" spans="1:21" ht="53.25" customHeight="1">
      <c r="A80" s="65"/>
      <c r="B80" s="66"/>
      <c r="C80" s="66"/>
      <c r="D80" s="66"/>
      <c r="E80" s="66"/>
      <c r="F80" s="67"/>
      <c r="G80" s="67"/>
      <c r="H80" s="67"/>
      <c r="I80" s="67"/>
      <c r="J80" s="67"/>
      <c r="K80" s="67"/>
      <c r="L80" s="66"/>
      <c r="M80" s="68" t="s">
        <v>69</v>
      </c>
      <c r="N80" s="66"/>
      <c r="O80" s="69"/>
      <c r="P80" s="67"/>
      <c r="Q80" s="67"/>
      <c r="R80" s="70"/>
      <c r="S80" s="70"/>
      <c r="T80" s="66"/>
      <c r="U80" s="66"/>
    </row>
    <row r="81" spans="1:21" ht="53.25" customHeight="1">
      <c r="A81" s="65"/>
      <c r="B81" s="71"/>
      <c r="C81" s="66"/>
      <c r="D81" s="66"/>
      <c r="E81" s="66"/>
      <c r="F81" s="67"/>
      <c r="G81" s="67"/>
      <c r="H81" s="67"/>
      <c r="I81" s="67"/>
      <c r="J81" s="67"/>
      <c r="K81" s="67"/>
      <c r="L81" s="66"/>
      <c r="M81" s="68" t="s">
        <v>70</v>
      </c>
      <c r="N81" s="66"/>
      <c r="O81" s="69"/>
      <c r="P81" s="67"/>
      <c r="Q81" s="67"/>
      <c r="R81" s="70"/>
      <c r="S81" s="70"/>
      <c r="T81" s="66"/>
      <c r="U81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  <rowBreaks count="2" manualBreakCount="2">
    <brk id="40" max="19" man="1"/>
    <brk id="6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J211"/>
  <sheetViews>
    <sheetView zoomScale="80" zoomScaleNormal="80" zoomScalePageLayoutView="0" workbookViewId="0" topLeftCell="D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4.7109375" style="194" customWidth="1"/>
    <col min="20" max="21" width="14.71093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2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143" t="s">
        <v>302</v>
      </c>
      <c r="B8" s="86" t="s">
        <v>303</v>
      </c>
      <c r="C8" s="86" t="s">
        <v>304</v>
      </c>
      <c r="D8" s="87">
        <v>1</v>
      </c>
      <c r="E8" s="92" t="s">
        <v>305</v>
      </c>
      <c r="F8" s="24">
        <v>430000</v>
      </c>
      <c r="G8" s="144"/>
      <c r="H8" s="144"/>
      <c r="I8" s="144"/>
      <c r="J8" s="144"/>
      <c r="K8" s="144"/>
      <c r="L8" s="87"/>
      <c r="M8" s="91" t="s">
        <v>306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/>
      <c r="C9" s="21" t="s">
        <v>307</v>
      </c>
      <c r="D9" s="22">
        <v>2</v>
      </c>
      <c r="E9" s="23" t="s">
        <v>308</v>
      </c>
      <c r="F9" s="28">
        <v>447000</v>
      </c>
      <c r="G9" s="32"/>
      <c r="H9" s="32"/>
      <c r="I9" s="32"/>
      <c r="J9" s="32"/>
      <c r="K9" s="32"/>
      <c r="L9" s="22">
        <v>1</v>
      </c>
      <c r="M9" s="23" t="s">
        <v>309</v>
      </c>
      <c r="N9" s="23">
        <v>1</v>
      </c>
      <c r="O9" s="27" t="s">
        <v>37</v>
      </c>
      <c r="P9" s="28">
        <v>90000</v>
      </c>
      <c r="Q9" s="28">
        <v>90000</v>
      </c>
      <c r="R9" s="30"/>
      <c r="S9" s="30"/>
      <c r="T9" s="21"/>
      <c r="U9" s="21"/>
    </row>
    <row r="10" spans="1:21" ht="21">
      <c r="A10" s="20"/>
      <c r="B10" s="21"/>
      <c r="C10" s="21"/>
      <c r="D10" s="22">
        <v>3</v>
      </c>
      <c r="E10" s="23" t="s">
        <v>310</v>
      </c>
      <c r="F10" s="28">
        <v>198000</v>
      </c>
      <c r="G10" s="32"/>
      <c r="H10" s="32"/>
      <c r="I10" s="32"/>
      <c r="J10" s="32"/>
      <c r="K10" s="32"/>
      <c r="L10" s="22">
        <v>2</v>
      </c>
      <c r="M10" s="23" t="s">
        <v>311</v>
      </c>
      <c r="N10" s="23">
        <v>1</v>
      </c>
      <c r="O10" s="27" t="s">
        <v>37</v>
      </c>
      <c r="P10" s="28">
        <v>15000</v>
      </c>
      <c r="Q10" s="28">
        <v>15000</v>
      </c>
      <c r="R10" s="30"/>
      <c r="S10" s="30"/>
      <c r="T10" s="21"/>
      <c r="U10" s="21"/>
    </row>
    <row r="11" spans="1:21" ht="21">
      <c r="A11" s="20"/>
      <c r="B11" s="21"/>
      <c r="C11" s="21"/>
      <c r="D11" s="22">
        <v>4</v>
      </c>
      <c r="E11" s="23" t="s">
        <v>312</v>
      </c>
      <c r="F11" s="28">
        <v>462000</v>
      </c>
      <c r="G11" s="32"/>
      <c r="H11" s="32"/>
      <c r="I11" s="32"/>
      <c r="J11" s="32"/>
      <c r="K11" s="32"/>
      <c r="L11" s="22">
        <v>3</v>
      </c>
      <c r="M11" s="23" t="s">
        <v>313</v>
      </c>
      <c r="N11" s="23">
        <v>1</v>
      </c>
      <c r="O11" s="27" t="s">
        <v>44</v>
      </c>
      <c r="P11" s="28">
        <v>35500</v>
      </c>
      <c r="Q11" s="28">
        <v>35500</v>
      </c>
      <c r="R11" s="30"/>
      <c r="S11" s="30"/>
      <c r="T11" s="21"/>
      <c r="U11" s="21"/>
    </row>
    <row r="12" spans="1:21" ht="21">
      <c r="A12" s="20"/>
      <c r="B12" s="21"/>
      <c r="C12" s="21"/>
      <c r="D12" s="22">
        <v>5</v>
      </c>
      <c r="E12" s="23" t="s">
        <v>314</v>
      </c>
      <c r="F12" s="28">
        <v>440000</v>
      </c>
      <c r="G12" s="32"/>
      <c r="H12" s="32"/>
      <c r="I12" s="32"/>
      <c r="J12" s="32"/>
      <c r="K12" s="32"/>
      <c r="L12" s="22">
        <v>4</v>
      </c>
      <c r="M12" s="23" t="s">
        <v>315</v>
      </c>
      <c r="N12" s="23">
        <v>1</v>
      </c>
      <c r="O12" s="27" t="s">
        <v>37</v>
      </c>
      <c r="P12" s="28">
        <v>50000</v>
      </c>
      <c r="Q12" s="28">
        <v>50000</v>
      </c>
      <c r="R12" s="30"/>
      <c r="S12" s="30"/>
      <c r="T12" s="21"/>
      <c r="U12" s="21"/>
    </row>
    <row r="13" spans="1:21" ht="21">
      <c r="A13" s="20"/>
      <c r="B13" s="21"/>
      <c r="C13" s="21"/>
      <c r="D13" s="22">
        <v>6</v>
      </c>
      <c r="E13" s="23" t="s">
        <v>316</v>
      </c>
      <c r="F13" s="31">
        <v>352000</v>
      </c>
      <c r="G13" s="32"/>
      <c r="H13" s="32"/>
      <c r="I13" s="32"/>
      <c r="J13" s="32"/>
      <c r="K13" s="32"/>
      <c r="L13" s="22">
        <v>5</v>
      </c>
      <c r="M13" s="23" t="s">
        <v>317</v>
      </c>
      <c r="N13" s="23">
        <v>1</v>
      </c>
      <c r="O13" s="27" t="s">
        <v>37</v>
      </c>
      <c r="P13" s="28">
        <v>60000</v>
      </c>
      <c r="Q13" s="28">
        <v>60000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36"/>
      <c r="G14" s="32"/>
      <c r="H14" s="32"/>
      <c r="I14" s="32"/>
      <c r="J14" s="32"/>
      <c r="K14" s="32"/>
      <c r="L14" s="22">
        <v>6</v>
      </c>
      <c r="M14" s="23" t="s">
        <v>292</v>
      </c>
      <c r="N14" s="23">
        <v>2</v>
      </c>
      <c r="O14" s="27" t="s">
        <v>34</v>
      </c>
      <c r="P14" s="28">
        <v>22000</v>
      </c>
      <c r="Q14" s="28">
        <v>44000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7" t="s">
        <v>30</v>
      </c>
      <c r="F15" s="28">
        <f>SUM(F8:F14)</f>
        <v>2329000</v>
      </c>
      <c r="G15" s="32"/>
      <c r="H15" s="32"/>
      <c r="I15" s="32"/>
      <c r="J15" s="32"/>
      <c r="K15" s="32"/>
      <c r="L15" s="22">
        <v>7</v>
      </c>
      <c r="M15" s="23" t="s">
        <v>318</v>
      </c>
      <c r="N15" s="23">
        <v>1</v>
      </c>
      <c r="O15" s="27" t="s">
        <v>47</v>
      </c>
      <c r="P15" s="28">
        <v>10000</v>
      </c>
      <c r="Q15" s="28">
        <v>10000</v>
      </c>
      <c r="R15" s="30"/>
      <c r="S15" s="30"/>
      <c r="T15" s="21"/>
      <c r="U15" s="21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22">
        <v>8</v>
      </c>
      <c r="M16" s="23" t="s">
        <v>319</v>
      </c>
      <c r="N16" s="23">
        <v>1</v>
      </c>
      <c r="O16" s="27" t="s">
        <v>32</v>
      </c>
      <c r="P16" s="28">
        <v>438000</v>
      </c>
      <c r="Q16" s="28">
        <v>438000</v>
      </c>
      <c r="R16" s="30"/>
      <c r="S16" s="30"/>
      <c r="T16" s="21"/>
      <c r="U16" s="21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>
        <v>9</v>
      </c>
      <c r="M17" s="23" t="s">
        <v>320</v>
      </c>
      <c r="N17" s="23">
        <v>2</v>
      </c>
      <c r="O17" s="27" t="s">
        <v>32</v>
      </c>
      <c r="P17" s="28">
        <v>100000</v>
      </c>
      <c r="Q17" s="43">
        <v>200000</v>
      </c>
      <c r="R17" s="43"/>
      <c r="S17" s="43"/>
      <c r="T17" s="21"/>
      <c r="U17" s="21"/>
    </row>
    <row r="18" spans="1:21" s="66" customFormat="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10</v>
      </c>
      <c r="M18" s="23" t="s">
        <v>321</v>
      </c>
      <c r="N18" s="23">
        <v>1</v>
      </c>
      <c r="O18" s="27" t="s">
        <v>44</v>
      </c>
      <c r="P18" s="28">
        <v>7500</v>
      </c>
      <c r="Q18" s="28">
        <v>7500</v>
      </c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>
        <v>11</v>
      </c>
      <c r="M19" s="23" t="s">
        <v>322</v>
      </c>
      <c r="N19" s="23">
        <v>1</v>
      </c>
      <c r="O19" s="27" t="s">
        <v>47</v>
      </c>
      <c r="P19" s="28">
        <v>26000</v>
      </c>
      <c r="Q19" s="28">
        <v>26000</v>
      </c>
      <c r="R19" s="30"/>
      <c r="S19" s="30"/>
      <c r="T19" s="21"/>
      <c r="U19" s="21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12</v>
      </c>
      <c r="M20" s="23" t="s">
        <v>323</v>
      </c>
      <c r="N20" s="23">
        <v>1</v>
      </c>
      <c r="O20" s="27" t="s">
        <v>37</v>
      </c>
      <c r="P20" s="28">
        <v>3000</v>
      </c>
      <c r="Q20" s="43">
        <v>3000</v>
      </c>
      <c r="R20" s="43"/>
      <c r="S20" s="43"/>
      <c r="T20" s="38"/>
      <c r="U20" s="38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13</v>
      </c>
      <c r="M21" s="23" t="s">
        <v>324</v>
      </c>
      <c r="N21" s="23">
        <v>1</v>
      </c>
      <c r="O21" s="27" t="s">
        <v>32</v>
      </c>
      <c r="P21" s="28">
        <v>76000</v>
      </c>
      <c r="Q21" s="28">
        <v>76000</v>
      </c>
      <c r="R21" s="30"/>
      <c r="S21" s="30"/>
      <c r="T21" s="21"/>
      <c r="U21" s="21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14</v>
      </c>
      <c r="M22" s="23" t="s">
        <v>325</v>
      </c>
      <c r="N22" s="23">
        <v>1</v>
      </c>
      <c r="O22" s="27" t="s">
        <v>37</v>
      </c>
      <c r="P22" s="28">
        <v>8000</v>
      </c>
      <c r="Q22" s="28">
        <v>8000</v>
      </c>
      <c r="R22" s="30"/>
      <c r="S22" s="30"/>
      <c r="T22" s="21"/>
      <c r="U22" s="21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/>
      <c r="M23" s="26" t="s">
        <v>41</v>
      </c>
      <c r="N23" s="23"/>
      <c r="O23" s="27"/>
      <c r="P23" s="28"/>
      <c r="Q23" s="28"/>
      <c r="R23" s="30"/>
      <c r="S23" s="30"/>
      <c r="T23" s="21"/>
      <c r="U23" s="21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15</v>
      </c>
      <c r="M24" s="23" t="s">
        <v>326</v>
      </c>
      <c r="N24" s="23">
        <v>1</v>
      </c>
      <c r="O24" s="27" t="s">
        <v>37</v>
      </c>
      <c r="P24" s="28">
        <v>50000</v>
      </c>
      <c r="Q24" s="28">
        <v>50000</v>
      </c>
      <c r="R24" s="30"/>
      <c r="S24" s="30"/>
      <c r="T24" s="21"/>
      <c r="U24" s="21"/>
    </row>
    <row r="25" spans="1:21" ht="21">
      <c r="A25" s="20"/>
      <c r="B25" s="21"/>
      <c r="C25" s="21"/>
      <c r="D25" s="22"/>
      <c r="E25" s="27"/>
      <c r="F25" s="28"/>
      <c r="G25" s="32"/>
      <c r="H25" s="32"/>
      <c r="I25" s="32"/>
      <c r="J25" s="32"/>
      <c r="K25" s="32"/>
      <c r="L25" s="22">
        <v>16</v>
      </c>
      <c r="M25" s="23" t="s">
        <v>327</v>
      </c>
      <c r="N25" s="23">
        <v>1</v>
      </c>
      <c r="O25" s="27" t="s">
        <v>37</v>
      </c>
      <c r="P25" s="28">
        <v>30000</v>
      </c>
      <c r="Q25" s="28">
        <v>30000</v>
      </c>
      <c r="R25" s="30"/>
      <c r="S25" s="30"/>
      <c r="T25" s="21"/>
      <c r="U25" s="21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17</v>
      </c>
      <c r="M26" s="23" t="s">
        <v>328</v>
      </c>
      <c r="N26" s="23">
        <v>2</v>
      </c>
      <c r="O26" s="27" t="s">
        <v>37</v>
      </c>
      <c r="P26" s="28">
        <v>28000</v>
      </c>
      <c r="Q26" s="28">
        <v>56000</v>
      </c>
      <c r="R26" s="30"/>
      <c r="S26" s="30"/>
      <c r="T26" s="21"/>
      <c r="U26" s="21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>
        <v>18</v>
      </c>
      <c r="M27" s="40" t="s">
        <v>329</v>
      </c>
      <c r="N27" s="23">
        <v>1</v>
      </c>
      <c r="O27" s="27" t="s">
        <v>37</v>
      </c>
      <c r="P27" s="28">
        <v>31000</v>
      </c>
      <c r="Q27" s="28">
        <v>31000</v>
      </c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19</v>
      </c>
      <c r="M28" s="23" t="s">
        <v>330</v>
      </c>
      <c r="N28" s="23">
        <v>2</v>
      </c>
      <c r="O28" s="27" t="s">
        <v>37</v>
      </c>
      <c r="P28" s="28">
        <v>28400</v>
      </c>
      <c r="Q28" s="28">
        <v>56800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20</v>
      </c>
      <c r="M29" s="23" t="s">
        <v>42</v>
      </c>
      <c r="N29" s="23">
        <v>1</v>
      </c>
      <c r="O29" s="27" t="s">
        <v>37</v>
      </c>
      <c r="P29" s="28">
        <v>33400</v>
      </c>
      <c r="Q29" s="28">
        <v>33400</v>
      </c>
      <c r="R29" s="30"/>
      <c r="S29" s="30"/>
      <c r="T29" s="21"/>
      <c r="U29" s="21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>
        <v>21</v>
      </c>
      <c r="M30" s="23" t="s">
        <v>331</v>
      </c>
      <c r="N30" s="23">
        <v>4</v>
      </c>
      <c r="O30" s="27" t="s">
        <v>44</v>
      </c>
      <c r="P30" s="28">
        <v>16000</v>
      </c>
      <c r="Q30" s="28">
        <v>64000</v>
      </c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22</v>
      </c>
      <c r="M31" s="23" t="s">
        <v>332</v>
      </c>
      <c r="N31" s="23">
        <v>48</v>
      </c>
      <c r="O31" s="27" t="s">
        <v>44</v>
      </c>
      <c r="P31" s="28">
        <v>550</v>
      </c>
      <c r="Q31" s="28">
        <v>26400</v>
      </c>
      <c r="R31" s="30"/>
      <c r="S31" s="30"/>
      <c r="T31" s="21"/>
      <c r="U31" s="21"/>
    </row>
    <row r="32" spans="1:21" s="66" customFormat="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>
        <v>23</v>
      </c>
      <c r="M32" s="23" t="s">
        <v>333</v>
      </c>
      <c r="N32" s="23">
        <v>2</v>
      </c>
      <c r="O32" s="27" t="s">
        <v>44</v>
      </c>
      <c r="P32" s="28">
        <v>4600</v>
      </c>
      <c r="Q32" s="28">
        <v>9200</v>
      </c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>
        <v>24</v>
      </c>
      <c r="M33" s="23" t="s">
        <v>334</v>
      </c>
      <c r="N33" s="23">
        <v>3</v>
      </c>
      <c r="O33" s="27" t="s">
        <v>44</v>
      </c>
      <c r="P33" s="28">
        <v>1900</v>
      </c>
      <c r="Q33" s="28">
        <v>5700</v>
      </c>
      <c r="R33" s="30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25</v>
      </c>
      <c r="M34" s="23" t="s">
        <v>335</v>
      </c>
      <c r="N34" s="23">
        <v>1</v>
      </c>
      <c r="O34" s="27" t="s">
        <v>37</v>
      </c>
      <c r="P34" s="28">
        <v>15000</v>
      </c>
      <c r="Q34" s="28">
        <v>15000</v>
      </c>
      <c r="R34" s="30"/>
      <c r="S34" s="30"/>
      <c r="T34" s="21"/>
      <c r="U34" s="21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>
        <v>26</v>
      </c>
      <c r="M35" s="23" t="s">
        <v>155</v>
      </c>
      <c r="N35" s="23">
        <v>1</v>
      </c>
      <c r="O35" s="27" t="s">
        <v>37</v>
      </c>
      <c r="P35" s="28">
        <v>20000</v>
      </c>
      <c r="Q35" s="28">
        <v>20000</v>
      </c>
      <c r="R35" s="30"/>
      <c r="S35" s="30"/>
      <c r="T35" s="21"/>
      <c r="U35" s="21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22"/>
      <c r="M36" s="26" t="s">
        <v>58</v>
      </c>
      <c r="N36" s="23"/>
      <c r="O36" s="27"/>
      <c r="P36" s="28"/>
      <c r="Q36" s="28"/>
      <c r="R36" s="30"/>
      <c r="S36" s="30"/>
      <c r="T36" s="21"/>
      <c r="U36" s="21"/>
    </row>
    <row r="37" spans="1:21" s="66" customFormat="1" ht="21">
      <c r="A37" s="20"/>
      <c r="B37" s="21"/>
      <c r="C37" s="21"/>
      <c r="D37" s="22"/>
      <c r="E37" s="23"/>
      <c r="F37" s="28"/>
      <c r="G37" s="32"/>
      <c r="H37" s="32"/>
      <c r="I37" s="32"/>
      <c r="J37" s="32"/>
      <c r="K37" s="32"/>
      <c r="L37" s="22">
        <v>27</v>
      </c>
      <c r="M37" s="23" t="s">
        <v>336</v>
      </c>
      <c r="N37" s="23">
        <v>1</v>
      </c>
      <c r="O37" s="27" t="s">
        <v>37</v>
      </c>
      <c r="P37" s="28">
        <v>17000</v>
      </c>
      <c r="Q37" s="28">
        <v>17000</v>
      </c>
      <c r="R37" s="30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32"/>
      <c r="K38" s="32"/>
      <c r="L38" s="22">
        <v>28</v>
      </c>
      <c r="M38" s="23" t="s">
        <v>337</v>
      </c>
      <c r="N38" s="23">
        <v>1</v>
      </c>
      <c r="O38" s="27" t="s">
        <v>44</v>
      </c>
      <c r="P38" s="28">
        <v>45900</v>
      </c>
      <c r="Q38" s="28">
        <v>45900</v>
      </c>
      <c r="R38" s="30"/>
      <c r="S38" s="30"/>
      <c r="T38" s="21"/>
      <c r="U38" s="21"/>
    </row>
    <row r="39" spans="1:21" s="66" customFormat="1" ht="21">
      <c r="A39" s="20"/>
      <c r="B39" s="21"/>
      <c r="C39" s="21"/>
      <c r="D39" s="22"/>
      <c r="E39" s="23"/>
      <c r="F39" s="28"/>
      <c r="G39" s="32"/>
      <c r="H39" s="32"/>
      <c r="I39" s="32"/>
      <c r="J39" s="32"/>
      <c r="K39" s="32"/>
      <c r="L39" s="22"/>
      <c r="M39" s="26" t="s">
        <v>162</v>
      </c>
      <c r="N39" s="23"/>
      <c r="O39" s="27"/>
      <c r="P39" s="28"/>
      <c r="Q39" s="28"/>
      <c r="R39" s="30"/>
      <c r="S39" s="30"/>
      <c r="T39" s="21"/>
      <c r="U39" s="21"/>
    </row>
    <row r="40" spans="1:21" ht="21">
      <c r="A40" s="20"/>
      <c r="B40" s="21"/>
      <c r="C40" s="21"/>
      <c r="D40" s="22"/>
      <c r="E40" s="23"/>
      <c r="F40" s="28"/>
      <c r="G40" s="32"/>
      <c r="H40" s="32"/>
      <c r="I40" s="32"/>
      <c r="J40" s="32"/>
      <c r="K40" s="32"/>
      <c r="L40" s="22">
        <v>29</v>
      </c>
      <c r="M40" s="23" t="s">
        <v>338</v>
      </c>
      <c r="N40" s="23">
        <v>2</v>
      </c>
      <c r="O40" s="27" t="s">
        <v>37</v>
      </c>
      <c r="P40" s="28">
        <v>12000</v>
      </c>
      <c r="Q40" s="28">
        <v>24000</v>
      </c>
      <c r="R40" s="30"/>
      <c r="S40" s="30"/>
      <c r="T40" s="21"/>
      <c r="U40" s="21"/>
    </row>
    <row r="41" spans="1:21" ht="21">
      <c r="A41" s="20"/>
      <c r="B41" s="21"/>
      <c r="C41" s="21"/>
      <c r="D41" s="22"/>
      <c r="E41" s="23"/>
      <c r="F41" s="28"/>
      <c r="G41" s="32"/>
      <c r="H41" s="32"/>
      <c r="I41" s="32"/>
      <c r="J41" s="32"/>
      <c r="K41" s="32"/>
      <c r="L41" s="22"/>
      <c r="M41" s="26" t="s">
        <v>165</v>
      </c>
      <c r="N41" s="23"/>
      <c r="O41" s="27"/>
      <c r="P41" s="28"/>
      <c r="Q41" s="28"/>
      <c r="R41" s="30"/>
      <c r="S41" s="30"/>
      <c r="T41" s="21"/>
      <c r="U41" s="21"/>
    </row>
    <row r="42" spans="1:21" s="156" customFormat="1" ht="21">
      <c r="A42" s="155"/>
      <c r="B42" s="38"/>
      <c r="C42" s="38"/>
      <c r="D42" s="39"/>
      <c r="E42" s="40"/>
      <c r="F42" s="43"/>
      <c r="G42" s="97"/>
      <c r="H42" s="97"/>
      <c r="I42" s="97"/>
      <c r="J42" s="97"/>
      <c r="K42" s="97"/>
      <c r="L42" s="39">
        <v>30</v>
      </c>
      <c r="M42" s="40" t="s">
        <v>339</v>
      </c>
      <c r="N42" s="40">
        <v>1</v>
      </c>
      <c r="O42" s="41" t="s">
        <v>74</v>
      </c>
      <c r="P42" s="43">
        <v>39000</v>
      </c>
      <c r="Q42" s="43">
        <v>39000</v>
      </c>
      <c r="R42" s="43"/>
      <c r="S42" s="43"/>
      <c r="T42" s="38"/>
      <c r="U42" s="38"/>
    </row>
    <row r="43" spans="1:36" s="165" customFormat="1" ht="21">
      <c r="A43" s="157"/>
      <c r="B43" s="73"/>
      <c r="C43" s="73"/>
      <c r="D43" s="112"/>
      <c r="E43" s="113"/>
      <c r="F43" s="115"/>
      <c r="G43" s="158"/>
      <c r="H43" s="158"/>
      <c r="I43" s="158"/>
      <c r="J43" s="158"/>
      <c r="K43" s="158"/>
      <c r="L43" s="159">
        <v>31</v>
      </c>
      <c r="M43" s="160" t="s">
        <v>340</v>
      </c>
      <c r="N43" s="160">
        <v>5</v>
      </c>
      <c r="O43" s="161" t="s">
        <v>37</v>
      </c>
      <c r="P43" s="162">
        <v>22500</v>
      </c>
      <c r="Q43" s="162">
        <f>N43*P43</f>
        <v>112500</v>
      </c>
      <c r="R43" s="163"/>
      <c r="S43" s="163"/>
      <c r="T43" s="80"/>
      <c r="U43" s="80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</row>
    <row r="44" spans="1:21" s="66" customFormat="1" ht="21">
      <c r="A44" s="20"/>
      <c r="B44" s="21"/>
      <c r="C44" s="21"/>
      <c r="D44" s="22"/>
      <c r="E44" s="23"/>
      <c r="F44" s="28"/>
      <c r="G44" s="32"/>
      <c r="H44" s="32"/>
      <c r="I44" s="32"/>
      <c r="J44" s="32"/>
      <c r="K44" s="32"/>
      <c r="L44" s="22">
        <v>32</v>
      </c>
      <c r="M44" s="40" t="s">
        <v>341</v>
      </c>
      <c r="N44" s="40">
        <v>1</v>
      </c>
      <c r="O44" s="41" t="s">
        <v>32</v>
      </c>
      <c r="P44" s="43">
        <v>172100</v>
      </c>
      <c r="Q44" s="43">
        <f>N44*P44</f>
        <v>172100</v>
      </c>
      <c r="R44" s="43"/>
      <c r="S44" s="43"/>
      <c r="T44" s="21"/>
      <c r="U44" s="21"/>
    </row>
    <row r="45" spans="1:21" s="66" customFormat="1" ht="21">
      <c r="A45" s="166"/>
      <c r="B45" s="167"/>
      <c r="C45" s="168"/>
      <c r="D45" s="169"/>
      <c r="E45" s="170"/>
      <c r="F45" s="153"/>
      <c r="G45" s="171"/>
      <c r="H45" s="171"/>
      <c r="I45" s="171"/>
      <c r="J45" s="171"/>
      <c r="K45" s="171"/>
      <c r="L45" s="169"/>
      <c r="M45" s="127" t="s">
        <v>66</v>
      </c>
      <c r="N45" s="172"/>
      <c r="O45" s="173"/>
      <c r="P45" s="174"/>
      <c r="Q45" s="174">
        <f>SUM(Q8:Q44)</f>
        <v>1871000</v>
      </c>
      <c r="R45" s="174"/>
      <c r="S45" s="174"/>
      <c r="T45" s="168"/>
      <c r="U45" s="168"/>
    </row>
    <row r="46" spans="1:21" ht="21">
      <c r="A46" s="53"/>
      <c r="B46" s="83"/>
      <c r="C46" s="54"/>
      <c r="D46" s="55"/>
      <c r="E46" s="56"/>
      <c r="F46" s="31"/>
      <c r="G46" s="57"/>
      <c r="H46" s="57"/>
      <c r="I46" s="57"/>
      <c r="J46" s="57"/>
      <c r="K46" s="57"/>
      <c r="L46" s="58"/>
      <c r="M46" s="125" t="s">
        <v>67</v>
      </c>
      <c r="N46" s="126"/>
      <c r="O46" s="125"/>
      <c r="P46" s="15"/>
      <c r="Q46" s="15">
        <f>Q45+F15</f>
        <v>4200000</v>
      </c>
      <c r="R46" s="85"/>
      <c r="S46" s="85"/>
      <c r="T46" s="54"/>
      <c r="U46" s="54"/>
    </row>
    <row r="47" spans="1:21" ht="51" customHeight="1">
      <c r="A47" s="60"/>
      <c r="B47" s="61"/>
      <c r="C47" s="61"/>
      <c r="D47" s="61"/>
      <c r="E47" s="61"/>
      <c r="F47" s="62"/>
      <c r="G47" s="62"/>
      <c r="H47" s="62"/>
      <c r="I47" s="62"/>
      <c r="J47" s="62"/>
      <c r="K47" s="62"/>
      <c r="L47" s="61"/>
      <c r="M47" s="63"/>
      <c r="N47" s="61"/>
      <c r="O47" s="63"/>
      <c r="P47" s="62"/>
      <c r="Q47" s="62"/>
      <c r="R47" s="64"/>
      <c r="S47" s="64"/>
      <c r="T47" s="61"/>
      <c r="U47" s="61"/>
    </row>
    <row r="48" spans="1:21" ht="53.25" customHeight="1">
      <c r="A48" s="65"/>
      <c r="B48" s="66"/>
      <c r="C48" s="66"/>
      <c r="D48" s="66"/>
      <c r="E48" s="66"/>
      <c r="F48" s="67"/>
      <c r="G48" s="67"/>
      <c r="H48" s="67"/>
      <c r="I48" s="67"/>
      <c r="J48" s="67"/>
      <c r="K48" s="67"/>
      <c r="L48" s="66"/>
      <c r="M48" s="68" t="s">
        <v>68</v>
      </c>
      <c r="N48" s="66"/>
      <c r="O48" s="69"/>
      <c r="P48" s="67"/>
      <c r="Q48" s="67"/>
      <c r="R48" s="70"/>
      <c r="S48" s="70"/>
      <c r="T48" s="66"/>
      <c r="U48" s="66"/>
    </row>
    <row r="49" spans="1:21" ht="53.25" customHeight="1">
      <c r="A49" s="65"/>
      <c r="B49" s="66"/>
      <c r="C49" s="66"/>
      <c r="D49" s="66"/>
      <c r="E49" s="66"/>
      <c r="F49" s="67"/>
      <c r="G49" s="67"/>
      <c r="H49" s="67"/>
      <c r="I49" s="67"/>
      <c r="J49" s="67"/>
      <c r="K49" s="67"/>
      <c r="L49" s="66"/>
      <c r="M49" s="68" t="s">
        <v>69</v>
      </c>
      <c r="N49" s="66"/>
      <c r="O49" s="69"/>
      <c r="P49" s="67"/>
      <c r="Q49" s="67"/>
      <c r="R49" s="70"/>
      <c r="S49" s="70"/>
      <c r="T49" s="66"/>
      <c r="U49" s="66"/>
    </row>
    <row r="50" spans="1:21" ht="53.25" customHeight="1">
      <c r="A50" s="65"/>
      <c r="B50" s="71"/>
      <c r="C50" s="66"/>
      <c r="D50" s="66"/>
      <c r="E50" s="66"/>
      <c r="F50" s="67"/>
      <c r="G50" s="67"/>
      <c r="H50" s="67"/>
      <c r="I50" s="67"/>
      <c r="J50" s="67"/>
      <c r="K50" s="67"/>
      <c r="L50" s="66"/>
      <c r="M50" s="68" t="s">
        <v>70</v>
      </c>
      <c r="N50" s="66"/>
      <c r="O50" s="69"/>
      <c r="P50" s="67"/>
      <c r="Q50" s="67"/>
      <c r="R50" s="70"/>
      <c r="S50" s="70"/>
      <c r="T50" s="66"/>
      <c r="U50" s="66"/>
    </row>
    <row r="51" spans="1:21" ht="21">
      <c r="A51" s="143" t="s">
        <v>302</v>
      </c>
      <c r="B51" s="86" t="s">
        <v>303</v>
      </c>
      <c r="C51" s="86" t="s">
        <v>304</v>
      </c>
      <c r="D51" s="87"/>
      <c r="E51" s="92"/>
      <c r="F51" s="24"/>
      <c r="G51" s="144"/>
      <c r="H51" s="144"/>
      <c r="I51" s="144"/>
      <c r="J51" s="144"/>
      <c r="K51" s="144"/>
      <c r="L51" s="87"/>
      <c r="M51" s="91" t="s">
        <v>24</v>
      </c>
      <c r="N51" s="92"/>
      <c r="O51" s="93"/>
      <c r="P51" s="24"/>
      <c r="Q51" s="24"/>
      <c r="R51" s="94"/>
      <c r="S51" s="94"/>
      <c r="T51" s="86"/>
      <c r="U51" s="86"/>
    </row>
    <row r="52" spans="1:21" ht="21">
      <c r="A52" s="20"/>
      <c r="B52" s="21"/>
      <c r="C52" s="21" t="s">
        <v>307</v>
      </c>
      <c r="D52" s="22"/>
      <c r="E52" s="23"/>
      <c r="F52" s="28"/>
      <c r="G52" s="32"/>
      <c r="H52" s="32"/>
      <c r="I52" s="32"/>
      <c r="J52" s="32"/>
      <c r="K52" s="32"/>
      <c r="L52" s="22">
        <v>1</v>
      </c>
      <c r="M52" s="23" t="s">
        <v>867</v>
      </c>
      <c r="N52" s="23">
        <v>1</v>
      </c>
      <c r="O52" s="27" t="s">
        <v>37</v>
      </c>
      <c r="P52" s="28">
        <v>23000</v>
      </c>
      <c r="Q52" s="28">
        <v>23000</v>
      </c>
      <c r="R52" s="30"/>
      <c r="S52" s="30"/>
      <c r="T52" s="21"/>
      <c r="U52" s="21"/>
    </row>
    <row r="53" spans="1:21" ht="21">
      <c r="A53" s="20"/>
      <c r="B53" s="21"/>
      <c r="C53" s="21"/>
      <c r="D53" s="22"/>
      <c r="E53" s="23"/>
      <c r="F53" s="28"/>
      <c r="G53" s="32"/>
      <c r="H53" s="32"/>
      <c r="I53" s="32"/>
      <c r="J53" s="32"/>
      <c r="K53" s="32"/>
      <c r="L53" s="22">
        <v>2</v>
      </c>
      <c r="M53" s="23" t="s">
        <v>868</v>
      </c>
      <c r="N53" s="23">
        <v>2</v>
      </c>
      <c r="O53" s="27" t="s">
        <v>47</v>
      </c>
      <c r="P53" s="28">
        <v>2000</v>
      </c>
      <c r="Q53" s="28">
        <v>4000</v>
      </c>
      <c r="R53" s="30"/>
      <c r="S53" s="30"/>
      <c r="T53" s="21"/>
      <c r="U53" s="21"/>
    </row>
    <row r="54" spans="1:21" ht="21">
      <c r="A54" s="20"/>
      <c r="B54" s="21"/>
      <c r="C54" s="21"/>
      <c r="D54" s="22"/>
      <c r="E54" s="23"/>
      <c r="F54" s="28"/>
      <c r="G54" s="32"/>
      <c r="H54" s="32"/>
      <c r="I54" s="32"/>
      <c r="J54" s="32"/>
      <c r="K54" s="32"/>
      <c r="L54" s="22">
        <v>3</v>
      </c>
      <c r="M54" s="23" t="s">
        <v>869</v>
      </c>
      <c r="N54" s="23">
        <v>1</v>
      </c>
      <c r="O54" s="27" t="s">
        <v>34</v>
      </c>
      <c r="P54" s="28">
        <v>20000</v>
      </c>
      <c r="Q54" s="28">
        <v>20000</v>
      </c>
      <c r="R54" s="30"/>
      <c r="S54" s="30"/>
      <c r="T54" s="21"/>
      <c r="U54" s="21"/>
    </row>
    <row r="55" spans="1:21" ht="21">
      <c r="A55" s="20"/>
      <c r="B55" s="21"/>
      <c r="C55" s="21"/>
      <c r="D55" s="22"/>
      <c r="E55" s="23"/>
      <c r="F55" s="28"/>
      <c r="G55" s="32"/>
      <c r="H55" s="32"/>
      <c r="I55" s="32"/>
      <c r="J55" s="32"/>
      <c r="K55" s="32"/>
      <c r="L55" s="22">
        <v>4</v>
      </c>
      <c r="M55" s="23" t="s">
        <v>870</v>
      </c>
      <c r="N55" s="23">
        <v>1</v>
      </c>
      <c r="O55" s="27" t="s">
        <v>37</v>
      </c>
      <c r="P55" s="28">
        <v>15000</v>
      </c>
      <c r="Q55" s="28">
        <v>15000</v>
      </c>
      <c r="R55" s="30"/>
      <c r="S55" s="30"/>
      <c r="T55" s="21"/>
      <c r="U55" s="21"/>
    </row>
    <row r="56" spans="1:21" ht="21">
      <c r="A56" s="20"/>
      <c r="B56" s="21"/>
      <c r="C56" s="21"/>
      <c r="D56" s="22"/>
      <c r="E56" s="23"/>
      <c r="F56" s="28"/>
      <c r="G56" s="32"/>
      <c r="H56" s="32"/>
      <c r="I56" s="32"/>
      <c r="J56" s="32"/>
      <c r="K56" s="32"/>
      <c r="L56" s="22">
        <v>5</v>
      </c>
      <c r="M56" s="23" t="s">
        <v>871</v>
      </c>
      <c r="N56" s="23">
        <v>1</v>
      </c>
      <c r="O56" s="27" t="s">
        <v>37</v>
      </c>
      <c r="P56" s="28">
        <v>25000</v>
      </c>
      <c r="Q56" s="28">
        <v>25000</v>
      </c>
      <c r="R56" s="30"/>
      <c r="S56" s="30"/>
      <c r="T56" s="21"/>
      <c r="U56" s="21"/>
    </row>
    <row r="57" spans="1:21" ht="21">
      <c r="A57" s="20"/>
      <c r="B57" s="21"/>
      <c r="C57" s="21"/>
      <c r="D57" s="22"/>
      <c r="E57" s="23"/>
      <c r="F57" s="28"/>
      <c r="G57" s="32"/>
      <c r="H57" s="32"/>
      <c r="I57" s="32"/>
      <c r="J57" s="32"/>
      <c r="K57" s="32"/>
      <c r="L57" s="22">
        <v>6</v>
      </c>
      <c r="M57" s="23" t="s">
        <v>872</v>
      </c>
      <c r="N57" s="23">
        <v>1</v>
      </c>
      <c r="O57" s="27" t="s">
        <v>32</v>
      </c>
      <c r="P57" s="28">
        <v>8500</v>
      </c>
      <c r="Q57" s="28">
        <v>8500</v>
      </c>
      <c r="R57" s="30"/>
      <c r="S57" s="30"/>
      <c r="T57" s="21"/>
      <c r="U57" s="21"/>
    </row>
    <row r="58" spans="1:21" ht="21">
      <c r="A58" s="20"/>
      <c r="B58" s="21"/>
      <c r="C58" s="21"/>
      <c r="D58" s="22"/>
      <c r="E58" s="23"/>
      <c r="F58" s="28"/>
      <c r="G58" s="32"/>
      <c r="H58" s="32"/>
      <c r="I58" s="32"/>
      <c r="J58" s="32"/>
      <c r="K58" s="32"/>
      <c r="L58" s="22">
        <v>7</v>
      </c>
      <c r="M58" s="23" t="s">
        <v>873</v>
      </c>
      <c r="N58" s="23">
        <v>10</v>
      </c>
      <c r="O58" s="27" t="s">
        <v>874</v>
      </c>
      <c r="P58" s="28">
        <v>120</v>
      </c>
      <c r="Q58" s="28">
        <v>1200</v>
      </c>
      <c r="R58" s="30"/>
      <c r="S58" s="30"/>
      <c r="T58" s="21"/>
      <c r="U58" s="21"/>
    </row>
    <row r="59" spans="1:21" ht="21">
      <c r="A59" s="20"/>
      <c r="B59" s="21"/>
      <c r="C59" s="21"/>
      <c r="D59" s="22"/>
      <c r="E59" s="23"/>
      <c r="F59" s="28"/>
      <c r="G59" s="32"/>
      <c r="H59" s="32"/>
      <c r="I59" s="32"/>
      <c r="J59" s="32"/>
      <c r="K59" s="32"/>
      <c r="L59" s="22">
        <v>8</v>
      </c>
      <c r="M59" s="23" t="s">
        <v>875</v>
      </c>
      <c r="N59" s="23">
        <v>10</v>
      </c>
      <c r="O59" s="27" t="s">
        <v>874</v>
      </c>
      <c r="P59" s="28">
        <v>190</v>
      </c>
      <c r="Q59" s="28">
        <v>1900</v>
      </c>
      <c r="R59" s="30"/>
      <c r="S59" s="30"/>
      <c r="T59" s="21"/>
      <c r="U59" s="21"/>
    </row>
    <row r="60" spans="1:21" ht="21">
      <c r="A60" s="20"/>
      <c r="B60" s="21"/>
      <c r="C60" s="21"/>
      <c r="D60" s="22"/>
      <c r="E60" s="23"/>
      <c r="F60" s="28"/>
      <c r="G60" s="32"/>
      <c r="H60" s="32"/>
      <c r="I60" s="32"/>
      <c r="J60" s="32"/>
      <c r="K60" s="32"/>
      <c r="L60" s="22">
        <v>9</v>
      </c>
      <c r="M60" s="23" t="s">
        <v>876</v>
      </c>
      <c r="N60" s="23">
        <v>10</v>
      </c>
      <c r="O60" s="27" t="s">
        <v>874</v>
      </c>
      <c r="P60" s="28">
        <v>190</v>
      </c>
      <c r="Q60" s="28">
        <v>1900</v>
      </c>
      <c r="R60" s="30"/>
      <c r="S60" s="30"/>
      <c r="T60" s="21"/>
      <c r="U60" s="21"/>
    </row>
    <row r="61" spans="1:21" ht="21">
      <c r="A61" s="20"/>
      <c r="B61" s="21"/>
      <c r="C61" s="21"/>
      <c r="D61" s="22"/>
      <c r="E61" s="23"/>
      <c r="F61" s="28"/>
      <c r="G61" s="32"/>
      <c r="H61" s="32"/>
      <c r="I61" s="32"/>
      <c r="J61" s="32"/>
      <c r="K61" s="32"/>
      <c r="L61" s="22">
        <v>10</v>
      </c>
      <c r="M61" s="23" t="s">
        <v>877</v>
      </c>
      <c r="N61" s="23">
        <v>10</v>
      </c>
      <c r="O61" s="27" t="s">
        <v>47</v>
      </c>
      <c r="P61" s="28">
        <v>130</v>
      </c>
      <c r="Q61" s="28">
        <v>1300</v>
      </c>
      <c r="R61" s="30"/>
      <c r="S61" s="30"/>
      <c r="T61" s="21"/>
      <c r="U61" s="21"/>
    </row>
    <row r="62" spans="1:21" ht="21">
      <c r="A62" s="20"/>
      <c r="B62" s="21"/>
      <c r="C62" s="21"/>
      <c r="D62" s="22"/>
      <c r="E62" s="23"/>
      <c r="F62" s="28"/>
      <c r="G62" s="32"/>
      <c r="H62" s="32"/>
      <c r="I62" s="32"/>
      <c r="J62" s="32"/>
      <c r="K62" s="32"/>
      <c r="L62" s="22">
        <v>11</v>
      </c>
      <c r="M62" s="23" t="s">
        <v>878</v>
      </c>
      <c r="N62" s="23">
        <v>10</v>
      </c>
      <c r="O62" s="27" t="s">
        <v>874</v>
      </c>
      <c r="P62" s="28">
        <v>200</v>
      </c>
      <c r="Q62" s="28">
        <v>2000</v>
      </c>
      <c r="R62" s="30"/>
      <c r="S62" s="30"/>
      <c r="T62" s="21"/>
      <c r="U62" s="21"/>
    </row>
    <row r="63" spans="1:21" ht="21">
      <c r="A63" s="20"/>
      <c r="B63" s="21"/>
      <c r="C63" s="21"/>
      <c r="D63" s="22"/>
      <c r="E63" s="23"/>
      <c r="F63" s="28"/>
      <c r="G63" s="32"/>
      <c r="H63" s="32"/>
      <c r="I63" s="32"/>
      <c r="J63" s="32"/>
      <c r="K63" s="32"/>
      <c r="L63" s="22">
        <v>12</v>
      </c>
      <c r="M63" s="23" t="s">
        <v>879</v>
      </c>
      <c r="N63" s="23">
        <v>5</v>
      </c>
      <c r="O63" s="27" t="s">
        <v>28</v>
      </c>
      <c r="P63" s="28">
        <v>1350</v>
      </c>
      <c r="Q63" s="28">
        <v>6750</v>
      </c>
      <c r="R63" s="30"/>
      <c r="S63" s="30"/>
      <c r="T63" s="21"/>
      <c r="U63" s="21"/>
    </row>
    <row r="64" spans="1:21" ht="21">
      <c r="A64" s="20"/>
      <c r="B64" s="21"/>
      <c r="C64" s="21"/>
      <c r="D64" s="22"/>
      <c r="E64" s="23"/>
      <c r="F64" s="28"/>
      <c r="G64" s="32"/>
      <c r="H64" s="32"/>
      <c r="I64" s="32"/>
      <c r="J64" s="32"/>
      <c r="K64" s="32"/>
      <c r="L64" s="22">
        <v>13</v>
      </c>
      <c r="M64" s="23" t="s">
        <v>880</v>
      </c>
      <c r="N64" s="23">
        <v>5</v>
      </c>
      <c r="O64" s="27" t="s">
        <v>28</v>
      </c>
      <c r="P64" s="28">
        <v>1350</v>
      </c>
      <c r="Q64" s="28">
        <v>6750</v>
      </c>
      <c r="R64" s="30"/>
      <c r="S64" s="30"/>
      <c r="T64" s="21"/>
      <c r="U64" s="21"/>
    </row>
    <row r="65" spans="1:21" ht="21">
      <c r="A65" s="20"/>
      <c r="B65" s="21"/>
      <c r="C65" s="21"/>
      <c r="D65" s="22"/>
      <c r="E65" s="23"/>
      <c r="F65" s="28"/>
      <c r="G65" s="32"/>
      <c r="H65" s="32"/>
      <c r="I65" s="32"/>
      <c r="J65" s="32"/>
      <c r="K65" s="32"/>
      <c r="L65" s="22">
        <v>14</v>
      </c>
      <c r="M65" s="23" t="s">
        <v>881</v>
      </c>
      <c r="N65" s="23">
        <v>5</v>
      </c>
      <c r="O65" s="27" t="s">
        <v>28</v>
      </c>
      <c r="P65" s="28">
        <v>1350</v>
      </c>
      <c r="Q65" s="28">
        <v>6750</v>
      </c>
      <c r="R65" s="30"/>
      <c r="S65" s="30"/>
      <c r="T65" s="21"/>
      <c r="U65" s="21"/>
    </row>
    <row r="66" spans="1:21" ht="21">
      <c r="A66" s="20"/>
      <c r="B66" s="21"/>
      <c r="C66" s="21"/>
      <c r="D66" s="22"/>
      <c r="E66" s="23"/>
      <c r="F66" s="28"/>
      <c r="G66" s="32"/>
      <c r="H66" s="32"/>
      <c r="I66" s="32"/>
      <c r="J66" s="32"/>
      <c r="K66" s="32"/>
      <c r="L66" s="22">
        <v>15</v>
      </c>
      <c r="M66" s="23" t="s">
        <v>882</v>
      </c>
      <c r="N66" s="23">
        <v>5</v>
      </c>
      <c r="O66" s="27" t="s">
        <v>28</v>
      </c>
      <c r="P66" s="28">
        <v>1350</v>
      </c>
      <c r="Q66" s="28">
        <v>6750</v>
      </c>
      <c r="R66" s="30"/>
      <c r="S66" s="30"/>
      <c r="T66" s="21"/>
      <c r="U66" s="21"/>
    </row>
    <row r="67" spans="1:21" ht="21">
      <c r="A67" s="20"/>
      <c r="B67" s="21"/>
      <c r="C67" s="21"/>
      <c r="D67" s="22"/>
      <c r="E67" s="23"/>
      <c r="F67" s="28"/>
      <c r="G67" s="32"/>
      <c r="H67" s="32"/>
      <c r="I67" s="32"/>
      <c r="J67" s="32"/>
      <c r="K67" s="32"/>
      <c r="L67" s="22">
        <v>16</v>
      </c>
      <c r="M67" s="23" t="s">
        <v>883</v>
      </c>
      <c r="N67" s="23">
        <v>5</v>
      </c>
      <c r="O67" s="27" t="s">
        <v>28</v>
      </c>
      <c r="P67" s="28">
        <v>850</v>
      </c>
      <c r="Q67" s="28">
        <v>4250</v>
      </c>
      <c r="R67" s="30"/>
      <c r="S67" s="30"/>
      <c r="T67" s="21"/>
      <c r="U67" s="21"/>
    </row>
    <row r="68" spans="1:21" ht="21">
      <c r="A68" s="20"/>
      <c r="B68" s="21"/>
      <c r="C68" s="21"/>
      <c r="D68" s="22"/>
      <c r="E68" s="23"/>
      <c r="F68" s="28"/>
      <c r="G68" s="32"/>
      <c r="H68" s="32"/>
      <c r="I68" s="32"/>
      <c r="J68" s="32"/>
      <c r="K68" s="32"/>
      <c r="L68" s="22">
        <v>17</v>
      </c>
      <c r="M68" s="23" t="s">
        <v>884</v>
      </c>
      <c r="N68" s="23">
        <v>20</v>
      </c>
      <c r="O68" s="27" t="s">
        <v>44</v>
      </c>
      <c r="P68" s="28">
        <v>250</v>
      </c>
      <c r="Q68" s="28">
        <v>5000</v>
      </c>
      <c r="R68" s="30"/>
      <c r="S68" s="30"/>
      <c r="T68" s="21"/>
      <c r="U68" s="21"/>
    </row>
    <row r="69" spans="1:21" ht="21">
      <c r="A69" s="20"/>
      <c r="B69" s="21"/>
      <c r="C69" s="21"/>
      <c r="D69" s="22"/>
      <c r="E69" s="23"/>
      <c r="F69" s="28"/>
      <c r="G69" s="32"/>
      <c r="H69" s="32"/>
      <c r="I69" s="32"/>
      <c r="J69" s="32"/>
      <c r="K69" s="32"/>
      <c r="L69" s="22">
        <v>18</v>
      </c>
      <c r="M69" s="23" t="s">
        <v>885</v>
      </c>
      <c r="N69" s="23">
        <v>3</v>
      </c>
      <c r="O69" s="27" t="s">
        <v>28</v>
      </c>
      <c r="P69" s="28">
        <v>1350</v>
      </c>
      <c r="Q69" s="28">
        <v>4050</v>
      </c>
      <c r="R69" s="30"/>
      <c r="S69" s="30"/>
      <c r="T69" s="21"/>
      <c r="U69" s="21"/>
    </row>
    <row r="70" spans="1:21" ht="24">
      <c r="A70" s="20"/>
      <c r="B70" s="21"/>
      <c r="C70" s="21"/>
      <c r="D70" s="22"/>
      <c r="E70" s="23"/>
      <c r="F70" s="28"/>
      <c r="G70" s="32"/>
      <c r="H70" s="32"/>
      <c r="I70" s="32"/>
      <c r="J70" s="32"/>
      <c r="K70" s="32"/>
      <c r="L70" s="22">
        <v>19</v>
      </c>
      <c r="M70" s="23" t="s">
        <v>886</v>
      </c>
      <c r="N70" s="23">
        <v>5</v>
      </c>
      <c r="O70" s="27" t="s">
        <v>28</v>
      </c>
      <c r="P70" s="28">
        <v>650</v>
      </c>
      <c r="Q70" s="28">
        <v>3250</v>
      </c>
      <c r="R70" s="30"/>
      <c r="S70" s="30"/>
      <c r="T70" s="21"/>
      <c r="U70" s="21"/>
    </row>
    <row r="71" spans="1:21" ht="24">
      <c r="A71" s="20"/>
      <c r="B71" s="21"/>
      <c r="C71" s="21"/>
      <c r="D71" s="22"/>
      <c r="E71" s="23"/>
      <c r="F71" s="28"/>
      <c r="G71" s="32"/>
      <c r="H71" s="32"/>
      <c r="I71" s="32"/>
      <c r="J71" s="32"/>
      <c r="K71" s="32"/>
      <c r="L71" s="22">
        <v>20</v>
      </c>
      <c r="M71" s="23" t="s">
        <v>887</v>
      </c>
      <c r="N71" s="23">
        <v>10</v>
      </c>
      <c r="O71" s="27" t="s">
        <v>888</v>
      </c>
      <c r="P71" s="28">
        <v>1900</v>
      </c>
      <c r="Q71" s="28">
        <v>19000</v>
      </c>
      <c r="R71" s="30"/>
      <c r="S71" s="30"/>
      <c r="T71" s="21"/>
      <c r="U71" s="21"/>
    </row>
    <row r="72" spans="1:21" ht="24">
      <c r="A72" s="20"/>
      <c r="B72" s="21"/>
      <c r="C72" s="21"/>
      <c r="D72" s="22"/>
      <c r="E72" s="23"/>
      <c r="F72" s="28"/>
      <c r="G72" s="32"/>
      <c r="H72" s="32"/>
      <c r="I72" s="32"/>
      <c r="J72" s="32"/>
      <c r="K72" s="32"/>
      <c r="L72" s="22">
        <v>21</v>
      </c>
      <c r="M72" s="23" t="s">
        <v>889</v>
      </c>
      <c r="N72" s="23">
        <v>5</v>
      </c>
      <c r="O72" s="27" t="s">
        <v>28</v>
      </c>
      <c r="P72" s="28">
        <v>500</v>
      </c>
      <c r="Q72" s="28">
        <v>2500</v>
      </c>
      <c r="R72" s="30"/>
      <c r="S72" s="30"/>
      <c r="T72" s="21"/>
      <c r="U72" s="21"/>
    </row>
    <row r="73" spans="1:21" ht="24">
      <c r="A73" s="20"/>
      <c r="B73" s="21"/>
      <c r="C73" s="21"/>
      <c r="D73" s="22"/>
      <c r="E73" s="23"/>
      <c r="F73" s="28"/>
      <c r="G73" s="32"/>
      <c r="H73" s="32"/>
      <c r="I73" s="32"/>
      <c r="J73" s="32"/>
      <c r="K73" s="32"/>
      <c r="L73" s="22">
        <v>22</v>
      </c>
      <c r="M73" s="23" t="s">
        <v>890</v>
      </c>
      <c r="N73" s="23">
        <v>5</v>
      </c>
      <c r="O73" s="27" t="s">
        <v>28</v>
      </c>
      <c r="P73" s="28">
        <v>450</v>
      </c>
      <c r="Q73" s="28">
        <v>2250</v>
      </c>
      <c r="R73" s="30"/>
      <c r="S73" s="30"/>
      <c r="T73" s="21"/>
      <c r="U73" s="21"/>
    </row>
    <row r="74" spans="1:21" ht="24">
      <c r="A74" s="20"/>
      <c r="B74" s="21"/>
      <c r="C74" s="21"/>
      <c r="D74" s="22"/>
      <c r="E74" s="23"/>
      <c r="F74" s="28"/>
      <c r="G74" s="32"/>
      <c r="H74" s="32"/>
      <c r="I74" s="32"/>
      <c r="J74" s="32"/>
      <c r="K74" s="32"/>
      <c r="L74" s="22">
        <v>23</v>
      </c>
      <c r="M74" s="23" t="s">
        <v>891</v>
      </c>
      <c r="N74" s="23">
        <v>5</v>
      </c>
      <c r="O74" s="27" t="s">
        <v>28</v>
      </c>
      <c r="P74" s="28">
        <v>450</v>
      </c>
      <c r="Q74" s="28">
        <v>2250</v>
      </c>
      <c r="R74" s="30"/>
      <c r="S74" s="30"/>
      <c r="T74" s="21"/>
      <c r="U74" s="21"/>
    </row>
    <row r="75" spans="1:21" ht="24">
      <c r="A75" s="20"/>
      <c r="B75" s="21"/>
      <c r="C75" s="21"/>
      <c r="D75" s="22"/>
      <c r="E75" s="27"/>
      <c r="F75" s="28"/>
      <c r="G75" s="32"/>
      <c r="H75" s="32"/>
      <c r="I75" s="32"/>
      <c r="J75" s="32"/>
      <c r="K75" s="32"/>
      <c r="L75" s="22">
        <v>24</v>
      </c>
      <c r="M75" s="23" t="s">
        <v>892</v>
      </c>
      <c r="N75" s="23">
        <v>5</v>
      </c>
      <c r="O75" s="27" t="s">
        <v>28</v>
      </c>
      <c r="P75" s="28">
        <v>450</v>
      </c>
      <c r="Q75" s="28">
        <v>2250</v>
      </c>
      <c r="R75" s="30"/>
      <c r="S75" s="30"/>
      <c r="T75" s="21"/>
      <c r="U75" s="21"/>
    </row>
    <row r="76" spans="1:21" ht="24">
      <c r="A76" s="20"/>
      <c r="B76" s="21"/>
      <c r="C76" s="21"/>
      <c r="D76" s="22"/>
      <c r="E76" s="23"/>
      <c r="F76" s="28"/>
      <c r="G76" s="32"/>
      <c r="H76" s="32"/>
      <c r="I76" s="32"/>
      <c r="J76" s="32"/>
      <c r="K76" s="32"/>
      <c r="L76" s="22">
        <v>25</v>
      </c>
      <c r="M76" s="23" t="s">
        <v>893</v>
      </c>
      <c r="N76" s="23">
        <v>5</v>
      </c>
      <c r="O76" s="27" t="s">
        <v>28</v>
      </c>
      <c r="P76" s="28">
        <v>2245</v>
      </c>
      <c r="Q76" s="28">
        <v>11225</v>
      </c>
      <c r="R76" s="30"/>
      <c r="S76" s="30"/>
      <c r="T76" s="21"/>
      <c r="U76" s="21"/>
    </row>
    <row r="77" spans="1:21" ht="24">
      <c r="A77" s="20"/>
      <c r="B77" s="21"/>
      <c r="C77" s="21"/>
      <c r="D77" s="22"/>
      <c r="E77" s="23"/>
      <c r="F77" s="28"/>
      <c r="G77" s="32"/>
      <c r="H77" s="32"/>
      <c r="I77" s="32"/>
      <c r="J77" s="32"/>
      <c r="K77" s="32"/>
      <c r="L77" s="22">
        <v>26</v>
      </c>
      <c r="M77" s="23" t="s">
        <v>894</v>
      </c>
      <c r="N77" s="23">
        <v>5</v>
      </c>
      <c r="O77" s="27" t="s">
        <v>874</v>
      </c>
      <c r="P77" s="28">
        <v>650</v>
      </c>
      <c r="Q77" s="43">
        <v>3250</v>
      </c>
      <c r="R77" s="43"/>
      <c r="S77" s="43"/>
      <c r="T77" s="21"/>
      <c r="U77" s="21"/>
    </row>
    <row r="78" spans="1:21" s="66" customFormat="1" ht="24">
      <c r="A78" s="20"/>
      <c r="B78" s="21"/>
      <c r="C78" s="21"/>
      <c r="D78" s="22"/>
      <c r="E78" s="23"/>
      <c r="F78" s="28"/>
      <c r="G78" s="32"/>
      <c r="H78" s="32"/>
      <c r="I78" s="32"/>
      <c r="J78" s="32"/>
      <c r="K78" s="32"/>
      <c r="L78" s="22">
        <v>27</v>
      </c>
      <c r="M78" s="23" t="s">
        <v>895</v>
      </c>
      <c r="N78" s="23">
        <v>5</v>
      </c>
      <c r="O78" s="27" t="s">
        <v>874</v>
      </c>
      <c r="P78" s="28">
        <v>400</v>
      </c>
      <c r="Q78" s="28">
        <v>2000</v>
      </c>
      <c r="R78" s="30"/>
      <c r="S78" s="30"/>
      <c r="T78" s="21"/>
      <c r="U78" s="21"/>
    </row>
    <row r="79" spans="1:21" ht="24">
      <c r="A79" s="20"/>
      <c r="B79" s="21"/>
      <c r="C79" s="21"/>
      <c r="D79" s="22"/>
      <c r="E79" s="23"/>
      <c r="F79" s="28"/>
      <c r="G79" s="32"/>
      <c r="H79" s="32"/>
      <c r="I79" s="32"/>
      <c r="J79" s="32"/>
      <c r="K79" s="32"/>
      <c r="L79" s="22">
        <v>28</v>
      </c>
      <c r="M79" s="23" t="s">
        <v>896</v>
      </c>
      <c r="N79" s="23">
        <v>3</v>
      </c>
      <c r="O79" s="27" t="s">
        <v>874</v>
      </c>
      <c r="P79" s="28">
        <v>5000</v>
      </c>
      <c r="Q79" s="28">
        <v>15000</v>
      </c>
      <c r="R79" s="30"/>
      <c r="S79" s="30"/>
      <c r="T79" s="21"/>
      <c r="U79" s="21"/>
    </row>
    <row r="80" spans="1:21" ht="24">
      <c r="A80" s="20"/>
      <c r="B80" s="21"/>
      <c r="C80" s="21"/>
      <c r="D80" s="22"/>
      <c r="E80" s="23"/>
      <c r="F80" s="28"/>
      <c r="G80" s="32"/>
      <c r="H80" s="32"/>
      <c r="I80" s="32"/>
      <c r="J80" s="32"/>
      <c r="K80" s="32"/>
      <c r="L80" s="22">
        <v>29</v>
      </c>
      <c r="M80" s="23" t="s">
        <v>897</v>
      </c>
      <c r="N80" s="23">
        <v>3</v>
      </c>
      <c r="O80" s="27" t="s">
        <v>874</v>
      </c>
      <c r="P80" s="28">
        <v>6500</v>
      </c>
      <c r="Q80" s="43">
        <v>19500</v>
      </c>
      <c r="R80" s="43"/>
      <c r="S80" s="43"/>
      <c r="T80" s="38"/>
      <c r="U80" s="38"/>
    </row>
    <row r="81" spans="1:21" ht="24">
      <c r="A81" s="20"/>
      <c r="B81" s="21"/>
      <c r="C81" s="21"/>
      <c r="D81" s="22"/>
      <c r="E81" s="23"/>
      <c r="F81" s="28"/>
      <c r="G81" s="32"/>
      <c r="H81" s="32"/>
      <c r="I81" s="32"/>
      <c r="J81" s="32"/>
      <c r="K81" s="32"/>
      <c r="L81" s="22">
        <v>30</v>
      </c>
      <c r="M81" s="23" t="s">
        <v>898</v>
      </c>
      <c r="N81" s="23">
        <v>10</v>
      </c>
      <c r="O81" s="27" t="s">
        <v>28</v>
      </c>
      <c r="P81" s="28">
        <v>350</v>
      </c>
      <c r="Q81" s="28">
        <v>3500</v>
      </c>
      <c r="R81" s="30"/>
      <c r="S81" s="30"/>
      <c r="T81" s="21"/>
      <c r="U81" s="21"/>
    </row>
    <row r="82" spans="1:21" ht="24">
      <c r="A82" s="20"/>
      <c r="B82" s="21"/>
      <c r="C82" s="21"/>
      <c r="D82" s="22"/>
      <c r="E82" s="23"/>
      <c r="F82" s="28"/>
      <c r="G82" s="32"/>
      <c r="H82" s="32"/>
      <c r="I82" s="32"/>
      <c r="J82" s="32"/>
      <c r="K82" s="32"/>
      <c r="L82" s="22">
        <v>31</v>
      </c>
      <c r="M82" s="23" t="s">
        <v>899</v>
      </c>
      <c r="N82" s="23">
        <v>10</v>
      </c>
      <c r="O82" s="27" t="s">
        <v>28</v>
      </c>
      <c r="P82" s="28">
        <v>200</v>
      </c>
      <c r="Q82" s="28">
        <v>2000</v>
      </c>
      <c r="R82" s="30"/>
      <c r="S82" s="30"/>
      <c r="T82" s="21"/>
      <c r="U82" s="21"/>
    </row>
    <row r="83" spans="1:21" ht="21">
      <c r="A83" s="20"/>
      <c r="B83" s="21"/>
      <c r="C83" s="21"/>
      <c r="D83" s="22"/>
      <c r="E83" s="23"/>
      <c r="F83" s="28"/>
      <c r="G83" s="32"/>
      <c r="H83" s="32"/>
      <c r="I83" s="32"/>
      <c r="J83" s="32"/>
      <c r="K83" s="32"/>
      <c r="L83" s="22">
        <v>32</v>
      </c>
      <c r="M83" s="26" t="s">
        <v>900</v>
      </c>
      <c r="N83" s="23">
        <v>10</v>
      </c>
      <c r="O83" s="27" t="s">
        <v>28</v>
      </c>
      <c r="P83" s="28">
        <v>200</v>
      </c>
      <c r="Q83" s="28">
        <v>2000</v>
      </c>
      <c r="R83" s="30"/>
      <c r="S83" s="30"/>
      <c r="T83" s="21"/>
      <c r="U83" s="21"/>
    </row>
    <row r="84" spans="1:21" ht="21">
      <c r="A84" s="20"/>
      <c r="B84" s="21"/>
      <c r="C84" s="21"/>
      <c r="D84" s="22"/>
      <c r="E84" s="23"/>
      <c r="F84" s="28"/>
      <c r="G84" s="32"/>
      <c r="H84" s="32"/>
      <c r="I84" s="32"/>
      <c r="J84" s="32"/>
      <c r="K84" s="32"/>
      <c r="L84" s="22">
        <v>33</v>
      </c>
      <c r="M84" s="23" t="s">
        <v>901</v>
      </c>
      <c r="N84" s="23">
        <v>15</v>
      </c>
      <c r="O84" s="27" t="s">
        <v>28</v>
      </c>
      <c r="P84" s="28">
        <v>450</v>
      </c>
      <c r="Q84" s="28">
        <v>6750</v>
      </c>
      <c r="R84" s="30"/>
      <c r="S84" s="30"/>
      <c r="T84" s="21"/>
      <c r="U84" s="21"/>
    </row>
    <row r="85" spans="1:21" ht="21">
      <c r="A85" s="20"/>
      <c r="B85" s="21"/>
      <c r="C85" s="21"/>
      <c r="D85" s="22"/>
      <c r="E85" s="27"/>
      <c r="F85" s="28"/>
      <c r="G85" s="32"/>
      <c r="H85" s="32"/>
      <c r="I85" s="32"/>
      <c r="J85" s="32"/>
      <c r="K85" s="32"/>
      <c r="L85" s="22">
        <v>34</v>
      </c>
      <c r="M85" s="23" t="s">
        <v>902</v>
      </c>
      <c r="N85" s="23">
        <v>1</v>
      </c>
      <c r="O85" s="27" t="s">
        <v>32</v>
      </c>
      <c r="P85" s="28">
        <v>7000</v>
      </c>
      <c r="Q85" s="28">
        <v>7000</v>
      </c>
      <c r="R85" s="30"/>
      <c r="S85" s="30"/>
      <c r="T85" s="21"/>
      <c r="U85" s="21"/>
    </row>
    <row r="86" spans="1:21" ht="21">
      <c r="A86" s="20"/>
      <c r="B86" s="21"/>
      <c r="C86" s="21"/>
      <c r="D86" s="22"/>
      <c r="E86" s="23"/>
      <c r="F86" s="28"/>
      <c r="G86" s="32"/>
      <c r="H86" s="32"/>
      <c r="I86" s="32"/>
      <c r="J86" s="32"/>
      <c r="K86" s="32"/>
      <c r="L86" s="22">
        <v>35</v>
      </c>
      <c r="M86" s="23" t="s">
        <v>903</v>
      </c>
      <c r="N86" s="23">
        <v>1</v>
      </c>
      <c r="O86" s="27" t="s">
        <v>32</v>
      </c>
      <c r="P86" s="28">
        <v>65000</v>
      </c>
      <c r="Q86" s="28">
        <v>65000</v>
      </c>
      <c r="R86" s="30"/>
      <c r="S86" s="30"/>
      <c r="T86" s="21"/>
      <c r="U86" s="21"/>
    </row>
    <row r="87" spans="1:21" ht="21">
      <c r="A87" s="20"/>
      <c r="B87" s="21"/>
      <c r="C87" s="21"/>
      <c r="D87" s="22"/>
      <c r="E87" s="23"/>
      <c r="F87" s="28"/>
      <c r="G87" s="32"/>
      <c r="H87" s="32"/>
      <c r="I87" s="32"/>
      <c r="J87" s="32"/>
      <c r="K87" s="32"/>
      <c r="L87" s="22">
        <v>36</v>
      </c>
      <c r="M87" s="40" t="s">
        <v>904</v>
      </c>
      <c r="N87" s="23">
        <v>2</v>
      </c>
      <c r="O87" s="27" t="s">
        <v>37</v>
      </c>
      <c r="P87" s="28">
        <v>3500</v>
      </c>
      <c r="Q87" s="28">
        <v>7000</v>
      </c>
      <c r="R87" s="30"/>
      <c r="S87" s="30"/>
      <c r="T87" s="21"/>
      <c r="U87" s="21"/>
    </row>
    <row r="88" spans="1:21" ht="21">
      <c r="A88" s="20"/>
      <c r="B88" s="21"/>
      <c r="C88" s="21"/>
      <c r="D88" s="22"/>
      <c r="E88" s="23"/>
      <c r="F88" s="28"/>
      <c r="G88" s="32"/>
      <c r="H88" s="32"/>
      <c r="I88" s="32"/>
      <c r="J88" s="32"/>
      <c r="K88" s="32"/>
      <c r="L88" s="22"/>
      <c r="M88" s="23" t="s">
        <v>41</v>
      </c>
      <c r="N88" s="23"/>
      <c r="O88" s="27"/>
      <c r="P88" s="28"/>
      <c r="Q88" s="28"/>
      <c r="R88" s="30"/>
      <c r="S88" s="30"/>
      <c r="T88" s="21"/>
      <c r="U88" s="21"/>
    </row>
    <row r="89" spans="1:21" ht="21">
      <c r="A89" s="20"/>
      <c r="B89" s="21"/>
      <c r="C89" s="21"/>
      <c r="D89" s="22"/>
      <c r="E89" s="23"/>
      <c r="F89" s="28"/>
      <c r="G89" s="32"/>
      <c r="H89" s="32"/>
      <c r="I89" s="32"/>
      <c r="J89" s="32"/>
      <c r="K89" s="32"/>
      <c r="L89" s="22">
        <v>37</v>
      </c>
      <c r="M89" s="23" t="s">
        <v>378</v>
      </c>
      <c r="N89" s="23">
        <v>3</v>
      </c>
      <c r="O89" s="27" t="s">
        <v>37</v>
      </c>
      <c r="P89" s="28">
        <v>40000</v>
      </c>
      <c r="Q89" s="28">
        <v>120000</v>
      </c>
      <c r="R89" s="30"/>
      <c r="S89" s="30"/>
      <c r="T89" s="21"/>
      <c r="U89" s="21"/>
    </row>
    <row r="90" spans="1:21" ht="21">
      <c r="A90" s="20"/>
      <c r="B90" s="21"/>
      <c r="C90" s="21"/>
      <c r="D90" s="22"/>
      <c r="E90" s="23"/>
      <c r="F90" s="28"/>
      <c r="G90" s="32"/>
      <c r="H90" s="32"/>
      <c r="I90" s="32"/>
      <c r="J90" s="32"/>
      <c r="K90" s="32"/>
      <c r="L90" s="22">
        <v>38</v>
      </c>
      <c r="M90" s="23" t="s">
        <v>905</v>
      </c>
      <c r="N90" s="23">
        <v>2</v>
      </c>
      <c r="O90" s="27" t="s">
        <v>37</v>
      </c>
      <c r="P90" s="28">
        <v>28400</v>
      </c>
      <c r="Q90" s="28">
        <v>56800</v>
      </c>
      <c r="R90" s="30"/>
      <c r="S90" s="30"/>
      <c r="T90" s="21"/>
      <c r="U90" s="21"/>
    </row>
    <row r="91" spans="1:21" ht="21">
      <c r="A91" s="20"/>
      <c r="B91" s="21"/>
      <c r="C91" s="21"/>
      <c r="D91" s="22"/>
      <c r="E91" s="23"/>
      <c r="F91" s="28"/>
      <c r="G91" s="32"/>
      <c r="H91" s="32"/>
      <c r="I91" s="32"/>
      <c r="J91" s="32"/>
      <c r="K91" s="32"/>
      <c r="L91" s="22">
        <v>39</v>
      </c>
      <c r="M91" s="23" t="s">
        <v>906</v>
      </c>
      <c r="N91" s="23">
        <v>1</v>
      </c>
      <c r="O91" s="27" t="s">
        <v>37</v>
      </c>
      <c r="P91" s="28">
        <v>33400</v>
      </c>
      <c r="Q91" s="28">
        <v>33400</v>
      </c>
      <c r="R91" s="30"/>
      <c r="S91" s="30"/>
      <c r="T91" s="21"/>
      <c r="U91" s="21"/>
    </row>
    <row r="92" spans="1:21" s="66" customFormat="1" ht="21">
      <c r="A92" s="20"/>
      <c r="B92" s="21"/>
      <c r="C92" s="21"/>
      <c r="D92" s="22"/>
      <c r="E92" s="23"/>
      <c r="F92" s="28"/>
      <c r="G92" s="32"/>
      <c r="H92" s="32"/>
      <c r="I92" s="32"/>
      <c r="J92" s="32"/>
      <c r="K92" s="32"/>
      <c r="L92" s="22">
        <v>40</v>
      </c>
      <c r="M92" s="23" t="s">
        <v>907</v>
      </c>
      <c r="N92" s="23">
        <v>1</v>
      </c>
      <c r="O92" s="27" t="s">
        <v>32</v>
      </c>
      <c r="P92" s="28">
        <v>75350</v>
      </c>
      <c r="Q92" s="28">
        <v>75350</v>
      </c>
      <c r="R92" s="30"/>
      <c r="S92" s="30"/>
      <c r="T92" s="21"/>
      <c r="U92" s="21"/>
    </row>
    <row r="93" spans="1:21" ht="21">
      <c r="A93" s="20"/>
      <c r="B93" s="21"/>
      <c r="C93" s="21"/>
      <c r="D93" s="22"/>
      <c r="E93" s="23"/>
      <c r="F93" s="28"/>
      <c r="G93" s="32"/>
      <c r="H93" s="32"/>
      <c r="I93" s="32"/>
      <c r="J93" s="32"/>
      <c r="K93" s="32"/>
      <c r="L93" s="22">
        <v>41</v>
      </c>
      <c r="M93" s="23" t="s">
        <v>908</v>
      </c>
      <c r="N93" s="23">
        <v>1</v>
      </c>
      <c r="O93" s="27" t="s">
        <v>37</v>
      </c>
      <c r="P93" s="28">
        <v>19000</v>
      </c>
      <c r="Q93" s="28">
        <v>19000</v>
      </c>
      <c r="R93" s="30"/>
      <c r="S93" s="30"/>
      <c r="T93" s="21"/>
      <c r="U93" s="21"/>
    </row>
    <row r="94" spans="1:21" ht="21">
      <c r="A94" s="20"/>
      <c r="B94" s="21"/>
      <c r="C94" s="21"/>
      <c r="D94" s="22"/>
      <c r="E94" s="23"/>
      <c r="F94" s="28"/>
      <c r="G94" s="32"/>
      <c r="H94" s="32"/>
      <c r="I94" s="32"/>
      <c r="J94" s="32"/>
      <c r="K94" s="32"/>
      <c r="L94" s="22">
        <v>42</v>
      </c>
      <c r="M94" s="23" t="s">
        <v>909</v>
      </c>
      <c r="N94" s="23">
        <v>1</v>
      </c>
      <c r="O94" s="27" t="s">
        <v>37</v>
      </c>
      <c r="P94" s="28">
        <v>13000</v>
      </c>
      <c r="Q94" s="28">
        <v>13000</v>
      </c>
      <c r="R94" s="30"/>
      <c r="S94" s="30"/>
      <c r="T94" s="21"/>
      <c r="U94" s="21"/>
    </row>
    <row r="95" spans="1:21" ht="21">
      <c r="A95" s="20"/>
      <c r="B95" s="21"/>
      <c r="C95" s="21"/>
      <c r="D95" s="22"/>
      <c r="E95" s="23"/>
      <c r="F95" s="28"/>
      <c r="G95" s="32"/>
      <c r="H95" s="32"/>
      <c r="I95" s="32"/>
      <c r="J95" s="32"/>
      <c r="K95" s="32"/>
      <c r="L95" s="22">
        <v>43</v>
      </c>
      <c r="M95" s="23" t="s">
        <v>910</v>
      </c>
      <c r="N95" s="23">
        <v>1</v>
      </c>
      <c r="O95" s="27" t="s">
        <v>32</v>
      </c>
      <c r="P95" s="28">
        <v>2500</v>
      </c>
      <c r="Q95" s="28">
        <v>2500</v>
      </c>
      <c r="R95" s="30"/>
      <c r="S95" s="30"/>
      <c r="T95" s="21"/>
      <c r="U95" s="21"/>
    </row>
    <row r="96" spans="1:21" ht="21">
      <c r="A96" s="20"/>
      <c r="B96" s="21"/>
      <c r="C96" s="21"/>
      <c r="D96" s="22"/>
      <c r="E96" s="23"/>
      <c r="F96" s="28"/>
      <c r="G96" s="32"/>
      <c r="H96" s="32"/>
      <c r="I96" s="32"/>
      <c r="J96" s="32"/>
      <c r="K96" s="32"/>
      <c r="L96" s="22">
        <v>44</v>
      </c>
      <c r="M96" s="26" t="s">
        <v>911</v>
      </c>
      <c r="N96" s="23">
        <v>1</v>
      </c>
      <c r="O96" s="27" t="s">
        <v>32</v>
      </c>
      <c r="P96" s="28">
        <v>55000</v>
      </c>
      <c r="Q96" s="28">
        <v>55000</v>
      </c>
      <c r="R96" s="30"/>
      <c r="S96" s="30"/>
      <c r="T96" s="21"/>
      <c r="U96" s="21"/>
    </row>
    <row r="97" spans="1:21" s="66" customFormat="1" ht="21">
      <c r="A97" s="20"/>
      <c r="B97" s="21"/>
      <c r="C97" s="21"/>
      <c r="D97" s="22"/>
      <c r="E97" s="23"/>
      <c r="F97" s="28"/>
      <c r="G97" s="32"/>
      <c r="H97" s="32"/>
      <c r="I97" s="32"/>
      <c r="J97" s="32"/>
      <c r="K97" s="32"/>
      <c r="L97" s="22">
        <v>45</v>
      </c>
      <c r="M97" s="23" t="s">
        <v>912</v>
      </c>
      <c r="N97" s="23">
        <v>1</v>
      </c>
      <c r="O97" s="27" t="s">
        <v>32</v>
      </c>
      <c r="P97" s="28">
        <v>7000</v>
      </c>
      <c r="Q97" s="28">
        <v>7000</v>
      </c>
      <c r="R97" s="30"/>
      <c r="S97" s="30"/>
      <c r="T97" s="21"/>
      <c r="U97" s="21"/>
    </row>
    <row r="98" spans="1:21" ht="21">
      <c r="A98" s="20"/>
      <c r="B98" s="21"/>
      <c r="C98" s="21"/>
      <c r="D98" s="22"/>
      <c r="E98" s="23"/>
      <c r="F98" s="28"/>
      <c r="G98" s="32"/>
      <c r="H98" s="32"/>
      <c r="I98" s="32"/>
      <c r="J98" s="32"/>
      <c r="K98" s="32"/>
      <c r="L98" s="22">
        <v>46</v>
      </c>
      <c r="M98" s="23" t="s">
        <v>913</v>
      </c>
      <c r="N98" s="23">
        <v>4</v>
      </c>
      <c r="O98" s="27" t="s">
        <v>874</v>
      </c>
      <c r="P98" s="28">
        <v>2500</v>
      </c>
      <c r="Q98" s="28">
        <v>10000</v>
      </c>
      <c r="R98" s="30"/>
      <c r="S98" s="30"/>
      <c r="T98" s="21"/>
      <c r="U98" s="21"/>
    </row>
    <row r="99" spans="1:21" s="66" customFormat="1" ht="21">
      <c r="A99" s="166"/>
      <c r="B99" s="167"/>
      <c r="C99" s="168"/>
      <c r="D99" s="169"/>
      <c r="E99" s="170"/>
      <c r="F99" s="153"/>
      <c r="G99" s="171"/>
      <c r="H99" s="171"/>
      <c r="I99" s="171"/>
      <c r="J99" s="171"/>
      <c r="K99" s="171"/>
      <c r="L99" s="169"/>
      <c r="M99" s="127" t="s">
        <v>66</v>
      </c>
      <c r="N99" s="172"/>
      <c r="O99" s="173"/>
      <c r="P99" s="174"/>
      <c r="Q99" s="174">
        <f>SUM(Q51:Q98)</f>
        <v>711875</v>
      </c>
      <c r="R99" s="174"/>
      <c r="S99" s="174"/>
      <c r="T99" s="168"/>
      <c r="U99" s="168"/>
    </row>
    <row r="100" spans="1:21" ht="21">
      <c r="A100" s="53"/>
      <c r="B100" s="83"/>
      <c r="C100" s="54"/>
      <c r="D100" s="55"/>
      <c r="E100" s="56"/>
      <c r="F100" s="31"/>
      <c r="G100" s="57"/>
      <c r="H100" s="57"/>
      <c r="I100" s="57"/>
      <c r="J100" s="57"/>
      <c r="K100" s="57"/>
      <c r="L100" s="58"/>
      <c r="M100" s="125" t="s">
        <v>67</v>
      </c>
      <c r="N100" s="126"/>
      <c r="O100" s="125"/>
      <c r="P100" s="15"/>
      <c r="Q100" s="15">
        <f>Q99+F75</f>
        <v>711875</v>
      </c>
      <c r="R100" s="85"/>
      <c r="S100" s="85"/>
      <c r="T100" s="54"/>
      <c r="U100" s="54"/>
    </row>
    <row r="101" spans="1:21" ht="51" customHeight="1">
      <c r="A101" s="60"/>
      <c r="B101" s="61"/>
      <c r="C101" s="61"/>
      <c r="D101" s="61"/>
      <c r="E101" s="61"/>
      <c r="F101" s="62"/>
      <c r="G101" s="62"/>
      <c r="H101" s="62"/>
      <c r="I101" s="62"/>
      <c r="J101" s="62"/>
      <c r="K101" s="62"/>
      <c r="L101" s="61"/>
      <c r="M101" s="63"/>
      <c r="N101" s="61"/>
      <c r="O101" s="63"/>
      <c r="P101" s="62"/>
      <c r="Q101" s="62"/>
      <c r="R101" s="64"/>
      <c r="S101" s="64"/>
      <c r="T101" s="61"/>
      <c r="U101" s="61"/>
    </row>
    <row r="102" spans="1:21" ht="53.25" customHeight="1">
      <c r="A102" s="65"/>
      <c r="B102" s="66"/>
      <c r="C102" s="66"/>
      <c r="D102" s="66"/>
      <c r="E102" s="66"/>
      <c r="F102" s="67"/>
      <c r="G102" s="67"/>
      <c r="H102" s="67"/>
      <c r="I102" s="67"/>
      <c r="J102" s="67"/>
      <c r="K102" s="67"/>
      <c r="L102" s="66"/>
      <c r="M102" s="68" t="s">
        <v>68</v>
      </c>
      <c r="N102" s="66"/>
      <c r="O102" s="69"/>
      <c r="P102" s="67"/>
      <c r="Q102" s="67"/>
      <c r="R102" s="70"/>
      <c r="S102" s="70"/>
      <c r="T102" s="66"/>
      <c r="U102" s="66"/>
    </row>
    <row r="103" spans="1:21" ht="53.25" customHeight="1">
      <c r="A103" s="65"/>
      <c r="B103" s="66"/>
      <c r="C103" s="66"/>
      <c r="D103" s="66"/>
      <c r="E103" s="66"/>
      <c r="F103" s="67"/>
      <c r="G103" s="67"/>
      <c r="H103" s="67"/>
      <c r="I103" s="67"/>
      <c r="J103" s="67"/>
      <c r="K103" s="67"/>
      <c r="L103" s="66"/>
      <c r="M103" s="68" t="s">
        <v>69</v>
      </c>
      <c r="N103" s="66"/>
      <c r="O103" s="69"/>
      <c r="P103" s="67"/>
      <c r="Q103" s="67"/>
      <c r="R103" s="70"/>
      <c r="S103" s="70"/>
      <c r="T103" s="66"/>
      <c r="U103" s="66"/>
    </row>
    <row r="104" spans="1:21" ht="53.25" customHeight="1">
      <c r="A104" s="65"/>
      <c r="B104" s="71"/>
      <c r="C104" s="66"/>
      <c r="D104" s="66"/>
      <c r="E104" s="66"/>
      <c r="F104" s="67"/>
      <c r="G104" s="67"/>
      <c r="H104" s="67"/>
      <c r="I104" s="67"/>
      <c r="J104" s="67"/>
      <c r="K104" s="67"/>
      <c r="L104" s="66"/>
      <c r="M104" s="68" t="s">
        <v>70</v>
      </c>
      <c r="N104" s="66"/>
      <c r="O104" s="69"/>
      <c r="P104" s="67"/>
      <c r="Q104" s="67"/>
      <c r="R104" s="70"/>
      <c r="S104" s="70"/>
      <c r="T104" s="66"/>
      <c r="U104" s="66"/>
    </row>
    <row r="105" spans="1:21" ht="21">
      <c r="A105" s="72" t="s">
        <v>302</v>
      </c>
      <c r="B105" s="73" t="s">
        <v>342</v>
      </c>
      <c r="C105" s="73" t="s">
        <v>304</v>
      </c>
      <c r="D105" s="74">
        <v>1</v>
      </c>
      <c r="E105" s="75" t="s">
        <v>343</v>
      </c>
      <c r="F105" s="36">
        <v>390700</v>
      </c>
      <c r="G105" s="25"/>
      <c r="H105" s="25"/>
      <c r="I105" s="25"/>
      <c r="J105" s="25"/>
      <c r="K105" s="25"/>
      <c r="L105" s="74"/>
      <c r="M105" s="76" t="s">
        <v>306</v>
      </c>
      <c r="N105" s="75"/>
      <c r="O105" s="77"/>
      <c r="P105" s="36"/>
      <c r="Q105" s="36"/>
      <c r="R105" s="78"/>
      <c r="S105" s="78"/>
      <c r="T105" s="73"/>
      <c r="U105" s="73"/>
    </row>
    <row r="106" spans="1:21" ht="21">
      <c r="A106" s="20"/>
      <c r="B106" s="21"/>
      <c r="C106" s="21" t="s">
        <v>307</v>
      </c>
      <c r="D106" s="22">
        <v>2</v>
      </c>
      <c r="E106" s="23" t="s">
        <v>344</v>
      </c>
      <c r="F106" s="28">
        <v>376700</v>
      </c>
      <c r="G106" s="32"/>
      <c r="H106" s="32"/>
      <c r="I106" s="32"/>
      <c r="J106" s="32"/>
      <c r="K106" s="32"/>
      <c r="L106" s="22">
        <v>1</v>
      </c>
      <c r="M106" s="23" t="s">
        <v>345</v>
      </c>
      <c r="N106" s="23">
        <v>1</v>
      </c>
      <c r="O106" s="27" t="s">
        <v>37</v>
      </c>
      <c r="P106" s="28">
        <v>25000</v>
      </c>
      <c r="Q106" s="28">
        <f aca="true" t="shared" si="0" ref="Q106:Q120">N106*P106</f>
        <v>25000</v>
      </c>
      <c r="R106" s="30"/>
      <c r="S106" s="30"/>
      <c r="T106" s="21"/>
      <c r="U106" s="21"/>
    </row>
    <row r="107" spans="1:21" ht="21">
      <c r="A107" s="20"/>
      <c r="B107" s="21"/>
      <c r="C107" s="21"/>
      <c r="D107" s="22">
        <v>3</v>
      </c>
      <c r="E107" s="23" t="s">
        <v>346</v>
      </c>
      <c r="F107" s="28">
        <v>134100</v>
      </c>
      <c r="G107" s="32"/>
      <c r="H107" s="32"/>
      <c r="I107" s="32"/>
      <c r="J107" s="32"/>
      <c r="K107" s="32"/>
      <c r="L107" s="22">
        <v>2</v>
      </c>
      <c r="M107" s="23" t="s">
        <v>347</v>
      </c>
      <c r="N107" s="23">
        <v>1</v>
      </c>
      <c r="O107" s="27" t="s">
        <v>37</v>
      </c>
      <c r="P107" s="28">
        <v>70000</v>
      </c>
      <c r="Q107" s="28">
        <f t="shared" si="0"/>
        <v>70000</v>
      </c>
      <c r="R107" s="30"/>
      <c r="S107" s="30"/>
      <c r="T107" s="21"/>
      <c r="U107" s="21"/>
    </row>
    <row r="108" spans="1:21" ht="21">
      <c r="A108" s="20"/>
      <c r="B108" s="21"/>
      <c r="C108" s="21"/>
      <c r="D108" s="22">
        <v>4</v>
      </c>
      <c r="E108" s="23" t="s">
        <v>348</v>
      </c>
      <c r="F108" s="28">
        <v>249900</v>
      </c>
      <c r="G108" s="32"/>
      <c r="H108" s="32"/>
      <c r="I108" s="32"/>
      <c r="J108" s="32"/>
      <c r="K108" s="32"/>
      <c r="L108" s="22">
        <v>3</v>
      </c>
      <c r="M108" s="23" t="s">
        <v>315</v>
      </c>
      <c r="N108" s="23">
        <v>1</v>
      </c>
      <c r="O108" s="27" t="s">
        <v>37</v>
      </c>
      <c r="P108" s="28">
        <v>50000</v>
      </c>
      <c r="Q108" s="28">
        <f t="shared" si="0"/>
        <v>50000</v>
      </c>
      <c r="R108" s="30"/>
      <c r="S108" s="30"/>
      <c r="T108" s="21"/>
      <c r="U108" s="21"/>
    </row>
    <row r="109" spans="1:21" ht="21">
      <c r="A109" s="20"/>
      <c r="B109" s="21"/>
      <c r="C109" s="21"/>
      <c r="D109" s="22">
        <v>5</v>
      </c>
      <c r="E109" s="23" t="s">
        <v>349</v>
      </c>
      <c r="F109" s="28">
        <v>376600</v>
      </c>
      <c r="G109" s="32"/>
      <c r="H109" s="32"/>
      <c r="I109" s="32"/>
      <c r="J109" s="32"/>
      <c r="K109" s="32"/>
      <c r="L109" s="22">
        <v>4</v>
      </c>
      <c r="M109" s="23" t="s">
        <v>350</v>
      </c>
      <c r="N109" s="23">
        <v>1</v>
      </c>
      <c r="O109" s="27" t="s">
        <v>37</v>
      </c>
      <c r="P109" s="28">
        <v>25000</v>
      </c>
      <c r="Q109" s="28">
        <f t="shared" si="0"/>
        <v>25000</v>
      </c>
      <c r="R109" s="30"/>
      <c r="S109" s="30"/>
      <c r="T109" s="21"/>
      <c r="U109" s="21"/>
    </row>
    <row r="110" spans="1:21" ht="21">
      <c r="A110" s="20"/>
      <c r="B110" s="21"/>
      <c r="C110" s="21"/>
      <c r="D110" s="22">
        <v>6</v>
      </c>
      <c r="E110" s="23" t="s">
        <v>351</v>
      </c>
      <c r="F110" s="31">
        <v>117000</v>
      </c>
      <c r="G110" s="32"/>
      <c r="H110" s="32"/>
      <c r="I110" s="32"/>
      <c r="J110" s="32"/>
      <c r="K110" s="32"/>
      <c r="L110" s="22">
        <v>5</v>
      </c>
      <c r="M110" s="23" t="s">
        <v>319</v>
      </c>
      <c r="N110" s="23">
        <v>1</v>
      </c>
      <c r="O110" s="27" t="s">
        <v>32</v>
      </c>
      <c r="P110" s="28">
        <v>438000</v>
      </c>
      <c r="Q110" s="28">
        <f t="shared" si="0"/>
        <v>438000</v>
      </c>
      <c r="R110" s="30"/>
      <c r="S110" s="30"/>
      <c r="T110" s="21"/>
      <c r="U110" s="21"/>
    </row>
    <row r="111" spans="1:21" ht="21">
      <c r="A111" s="20"/>
      <c r="B111" s="21"/>
      <c r="C111" s="21"/>
      <c r="D111" s="22"/>
      <c r="E111" s="23"/>
      <c r="F111" s="36"/>
      <c r="G111" s="32"/>
      <c r="H111" s="32"/>
      <c r="I111" s="32"/>
      <c r="J111" s="32"/>
      <c r="K111" s="32"/>
      <c r="L111" s="22">
        <v>6</v>
      </c>
      <c r="M111" s="23" t="s">
        <v>77</v>
      </c>
      <c r="N111" s="23">
        <v>1</v>
      </c>
      <c r="O111" s="27" t="s">
        <v>37</v>
      </c>
      <c r="P111" s="28">
        <v>11000</v>
      </c>
      <c r="Q111" s="28">
        <f t="shared" si="0"/>
        <v>11000</v>
      </c>
      <c r="R111" s="30"/>
      <c r="S111" s="30"/>
      <c r="T111" s="21"/>
      <c r="U111" s="21"/>
    </row>
    <row r="112" spans="1:21" ht="21">
      <c r="A112" s="20"/>
      <c r="B112" s="21"/>
      <c r="C112" s="21"/>
      <c r="D112" s="22"/>
      <c r="E112" s="27" t="s">
        <v>30</v>
      </c>
      <c r="F112" s="36">
        <f>SUM(F105:F111)</f>
        <v>1645000</v>
      </c>
      <c r="G112" s="25"/>
      <c r="H112" s="25"/>
      <c r="I112" s="25"/>
      <c r="J112" s="25"/>
      <c r="K112" s="25"/>
      <c r="L112" s="22">
        <v>7</v>
      </c>
      <c r="M112" s="81" t="s">
        <v>180</v>
      </c>
      <c r="N112" s="81">
        <v>1</v>
      </c>
      <c r="O112" s="102" t="s">
        <v>37</v>
      </c>
      <c r="P112" s="30">
        <v>12000</v>
      </c>
      <c r="Q112" s="30">
        <f t="shared" si="0"/>
        <v>12000</v>
      </c>
      <c r="R112" s="30"/>
      <c r="S112" s="43"/>
      <c r="T112" s="21"/>
      <c r="U112" s="21"/>
    </row>
    <row r="113" spans="1:21" ht="21">
      <c r="A113" s="20"/>
      <c r="B113" s="21"/>
      <c r="C113" s="21"/>
      <c r="D113" s="22"/>
      <c r="E113" s="23"/>
      <c r="F113" s="28"/>
      <c r="G113" s="32"/>
      <c r="H113" s="32"/>
      <c r="I113" s="32"/>
      <c r="J113" s="32"/>
      <c r="K113" s="32"/>
      <c r="L113" s="22">
        <v>8</v>
      </c>
      <c r="M113" s="81" t="s">
        <v>352</v>
      </c>
      <c r="N113" s="81">
        <v>1</v>
      </c>
      <c r="O113" s="102" t="s">
        <v>32</v>
      </c>
      <c r="P113" s="30">
        <v>60000</v>
      </c>
      <c r="Q113" s="30">
        <f t="shared" si="0"/>
        <v>60000</v>
      </c>
      <c r="R113" s="30"/>
      <c r="S113" s="43"/>
      <c r="T113" s="21"/>
      <c r="U113" s="21"/>
    </row>
    <row r="114" spans="1:21" s="66" customFormat="1" ht="21">
      <c r="A114" s="20"/>
      <c r="B114" s="21"/>
      <c r="C114" s="21"/>
      <c r="D114" s="22"/>
      <c r="E114" s="23"/>
      <c r="F114" s="28"/>
      <c r="G114" s="32"/>
      <c r="H114" s="32"/>
      <c r="I114" s="32"/>
      <c r="J114" s="32"/>
      <c r="K114" s="32"/>
      <c r="L114" s="22">
        <v>9</v>
      </c>
      <c r="M114" s="81" t="s">
        <v>353</v>
      </c>
      <c r="N114" s="81">
        <v>1</v>
      </c>
      <c r="O114" s="102" t="s">
        <v>74</v>
      </c>
      <c r="P114" s="30">
        <v>15000</v>
      </c>
      <c r="Q114" s="30">
        <f t="shared" si="0"/>
        <v>15000</v>
      </c>
      <c r="R114" s="30"/>
      <c r="S114" s="43"/>
      <c r="T114" s="21"/>
      <c r="U114" s="21"/>
    </row>
    <row r="115" spans="1:21" ht="21">
      <c r="A115" s="20"/>
      <c r="B115" s="21"/>
      <c r="C115" s="21"/>
      <c r="D115" s="22"/>
      <c r="E115" s="23"/>
      <c r="F115" s="28"/>
      <c r="G115" s="32"/>
      <c r="H115" s="32"/>
      <c r="I115" s="32"/>
      <c r="J115" s="32"/>
      <c r="K115" s="32"/>
      <c r="L115" s="22">
        <v>10</v>
      </c>
      <c r="M115" s="81" t="s">
        <v>354</v>
      </c>
      <c r="N115" s="81">
        <v>20</v>
      </c>
      <c r="O115" s="102" t="s">
        <v>28</v>
      </c>
      <c r="P115" s="30">
        <v>500</v>
      </c>
      <c r="Q115" s="30">
        <f t="shared" si="0"/>
        <v>10000</v>
      </c>
      <c r="R115" s="30"/>
      <c r="S115" s="43"/>
      <c r="T115" s="21"/>
      <c r="U115" s="21"/>
    </row>
    <row r="116" spans="1:21" ht="21">
      <c r="A116" s="20"/>
      <c r="B116" s="21"/>
      <c r="C116" s="21"/>
      <c r="D116" s="22"/>
      <c r="E116" s="23"/>
      <c r="F116" s="28"/>
      <c r="G116" s="32"/>
      <c r="H116" s="32"/>
      <c r="I116" s="32"/>
      <c r="J116" s="32"/>
      <c r="K116" s="32"/>
      <c r="L116" s="22">
        <v>11</v>
      </c>
      <c r="M116" s="23" t="s">
        <v>355</v>
      </c>
      <c r="N116" s="23">
        <v>1</v>
      </c>
      <c r="O116" s="27" t="s">
        <v>44</v>
      </c>
      <c r="P116" s="28">
        <v>55000</v>
      </c>
      <c r="Q116" s="28">
        <f t="shared" si="0"/>
        <v>55000</v>
      </c>
      <c r="R116" s="30"/>
      <c r="S116" s="30"/>
      <c r="T116" s="21"/>
      <c r="U116" s="21"/>
    </row>
    <row r="117" spans="1:21" ht="21">
      <c r="A117" s="20"/>
      <c r="B117" s="21"/>
      <c r="C117" s="21"/>
      <c r="D117" s="22"/>
      <c r="E117" s="23"/>
      <c r="F117" s="28"/>
      <c r="G117" s="32"/>
      <c r="H117" s="32"/>
      <c r="I117" s="32"/>
      <c r="J117" s="32"/>
      <c r="K117" s="32"/>
      <c r="L117" s="22">
        <v>12</v>
      </c>
      <c r="M117" s="23" t="s">
        <v>356</v>
      </c>
      <c r="N117" s="23">
        <v>1</v>
      </c>
      <c r="O117" s="27" t="s">
        <v>37</v>
      </c>
      <c r="P117" s="28">
        <v>23500</v>
      </c>
      <c r="Q117" s="28">
        <f t="shared" si="0"/>
        <v>23500</v>
      </c>
      <c r="R117" s="30"/>
      <c r="S117" s="30"/>
      <c r="T117" s="21"/>
      <c r="U117" s="21"/>
    </row>
    <row r="118" spans="1:21" s="66" customFormat="1" ht="21">
      <c r="A118" s="20"/>
      <c r="B118" s="21"/>
      <c r="C118" s="21"/>
      <c r="D118" s="22"/>
      <c r="E118" s="23"/>
      <c r="F118" s="28"/>
      <c r="G118" s="32"/>
      <c r="H118" s="32"/>
      <c r="I118" s="32"/>
      <c r="J118" s="32"/>
      <c r="K118" s="32"/>
      <c r="L118" s="22">
        <v>13</v>
      </c>
      <c r="M118" s="23" t="s">
        <v>357</v>
      </c>
      <c r="N118" s="23">
        <v>2</v>
      </c>
      <c r="O118" s="27" t="s">
        <v>44</v>
      </c>
      <c r="P118" s="28">
        <v>8000</v>
      </c>
      <c r="Q118" s="28">
        <f t="shared" si="0"/>
        <v>16000</v>
      </c>
      <c r="R118" s="30"/>
      <c r="S118" s="30"/>
      <c r="T118" s="21"/>
      <c r="U118" s="21"/>
    </row>
    <row r="119" spans="1:21" ht="21">
      <c r="A119" s="20"/>
      <c r="B119" s="21"/>
      <c r="C119" s="21"/>
      <c r="D119" s="22"/>
      <c r="E119" s="23"/>
      <c r="F119" s="28"/>
      <c r="G119" s="32"/>
      <c r="H119" s="32"/>
      <c r="I119" s="32"/>
      <c r="J119" s="32"/>
      <c r="K119" s="32"/>
      <c r="L119" s="22">
        <v>14</v>
      </c>
      <c r="M119" s="40" t="s">
        <v>358</v>
      </c>
      <c r="N119" s="40">
        <v>1</v>
      </c>
      <c r="O119" s="41" t="s">
        <v>47</v>
      </c>
      <c r="P119" s="43">
        <v>20000</v>
      </c>
      <c r="Q119" s="43">
        <f t="shared" si="0"/>
        <v>20000</v>
      </c>
      <c r="R119" s="30"/>
      <c r="S119" s="30"/>
      <c r="T119" s="21"/>
      <c r="U119" s="21"/>
    </row>
    <row r="120" spans="1:21" ht="21">
      <c r="A120" s="20"/>
      <c r="B120" s="21"/>
      <c r="C120" s="21"/>
      <c r="D120" s="22"/>
      <c r="E120" s="23"/>
      <c r="F120" s="28"/>
      <c r="G120" s="32"/>
      <c r="H120" s="32"/>
      <c r="I120" s="32"/>
      <c r="J120" s="32"/>
      <c r="K120" s="32"/>
      <c r="L120" s="22">
        <v>15</v>
      </c>
      <c r="M120" s="23" t="s">
        <v>359</v>
      </c>
      <c r="N120" s="23">
        <v>2</v>
      </c>
      <c r="O120" s="27" t="s">
        <v>37</v>
      </c>
      <c r="P120" s="28">
        <v>8000</v>
      </c>
      <c r="Q120" s="28">
        <f t="shared" si="0"/>
        <v>16000</v>
      </c>
      <c r="R120" s="30"/>
      <c r="S120" s="30"/>
      <c r="T120" s="21"/>
      <c r="U120" s="21"/>
    </row>
    <row r="121" spans="1:21" ht="21">
      <c r="A121" s="20"/>
      <c r="B121" s="21"/>
      <c r="C121" s="21"/>
      <c r="D121" s="22"/>
      <c r="E121" s="23"/>
      <c r="F121" s="28"/>
      <c r="G121" s="32"/>
      <c r="H121" s="32"/>
      <c r="I121" s="32"/>
      <c r="J121" s="32"/>
      <c r="K121" s="32"/>
      <c r="L121" s="22">
        <v>16</v>
      </c>
      <c r="M121" s="40" t="s">
        <v>360</v>
      </c>
      <c r="N121" s="40">
        <v>2</v>
      </c>
      <c r="O121" s="41" t="s">
        <v>37</v>
      </c>
      <c r="P121" s="43">
        <v>14000</v>
      </c>
      <c r="Q121" s="43">
        <f>N121*P121</f>
        <v>28000</v>
      </c>
      <c r="R121" s="30"/>
      <c r="S121" s="30"/>
      <c r="T121" s="21"/>
      <c r="U121" s="21"/>
    </row>
    <row r="122" spans="1:21" ht="21">
      <c r="A122" s="20"/>
      <c r="B122" s="21"/>
      <c r="C122" s="21"/>
      <c r="D122" s="22"/>
      <c r="E122" s="23"/>
      <c r="F122" s="28"/>
      <c r="G122" s="32"/>
      <c r="H122" s="32"/>
      <c r="I122" s="32"/>
      <c r="J122" s="32"/>
      <c r="K122" s="32"/>
      <c r="L122" s="22">
        <v>17</v>
      </c>
      <c r="M122" s="23" t="s">
        <v>73</v>
      </c>
      <c r="N122" s="23">
        <v>2</v>
      </c>
      <c r="O122" s="27" t="s">
        <v>37</v>
      </c>
      <c r="P122" s="28">
        <v>6500</v>
      </c>
      <c r="Q122" s="28">
        <f>N122*P122</f>
        <v>13000</v>
      </c>
      <c r="R122" s="30"/>
      <c r="S122" s="30"/>
      <c r="T122" s="21"/>
      <c r="U122" s="21"/>
    </row>
    <row r="123" spans="1:21" ht="21">
      <c r="A123" s="20"/>
      <c r="B123" s="21"/>
      <c r="C123" s="21"/>
      <c r="D123" s="22"/>
      <c r="E123" s="23"/>
      <c r="F123" s="28"/>
      <c r="G123" s="32"/>
      <c r="H123" s="32"/>
      <c r="I123" s="32"/>
      <c r="J123" s="32"/>
      <c r="K123" s="32"/>
      <c r="L123" s="22">
        <v>18</v>
      </c>
      <c r="M123" s="23" t="s">
        <v>113</v>
      </c>
      <c r="N123" s="23">
        <v>2</v>
      </c>
      <c r="O123" s="27" t="s">
        <v>37</v>
      </c>
      <c r="P123" s="28">
        <v>1000</v>
      </c>
      <c r="Q123" s="28">
        <f>N123*P123</f>
        <v>2000</v>
      </c>
      <c r="R123" s="30"/>
      <c r="S123" s="30"/>
      <c r="T123" s="21"/>
      <c r="U123" s="21"/>
    </row>
    <row r="124" spans="1:21" ht="21">
      <c r="A124" s="20"/>
      <c r="B124" s="21"/>
      <c r="C124" s="21"/>
      <c r="D124" s="22"/>
      <c r="E124" s="23"/>
      <c r="F124" s="28"/>
      <c r="G124" s="32"/>
      <c r="H124" s="32"/>
      <c r="I124" s="32"/>
      <c r="J124" s="32"/>
      <c r="K124" s="32"/>
      <c r="L124" s="22">
        <v>19</v>
      </c>
      <c r="M124" s="23" t="s">
        <v>361</v>
      </c>
      <c r="N124" s="23">
        <v>1</v>
      </c>
      <c r="O124" s="27" t="s">
        <v>37</v>
      </c>
      <c r="P124" s="28">
        <v>24000</v>
      </c>
      <c r="Q124" s="28">
        <f>N124*P124</f>
        <v>24000</v>
      </c>
      <c r="R124" s="30"/>
      <c r="S124" s="30"/>
      <c r="T124" s="21"/>
      <c r="U124" s="21"/>
    </row>
    <row r="125" spans="1:21" ht="21">
      <c r="A125" s="20"/>
      <c r="B125" s="21"/>
      <c r="C125" s="21"/>
      <c r="D125" s="22"/>
      <c r="E125" s="23"/>
      <c r="F125" s="28"/>
      <c r="G125" s="32"/>
      <c r="H125" s="32"/>
      <c r="I125" s="32"/>
      <c r="J125" s="32"/>
      <c r="K125" s="32"/>
      <c r="L125" s="22"/>
      <c r="M125" s="26" t="s">
        <v>41</v>
      </c>
      <c r="N125" s="23"/>
      <c r="O125" s="27"/>
      <c r="P125" s="28"/>
      <c r="Q125" s="28"/>
      <c r="R125" s="30"/>
      <c r="S125" s="30"/>
      <c r="T125" s="21"/>
      <c r="U125" s="21"/>
    </row>
    <row r="126" spans="1:21" ht="21">
      <c r="A126" s="20"/>
      <c r="B126" s="21"/>
      <c r="C126" s="21"/>
      <c r="D126" s="22"/>
      <c r="E126" s="23"/>
      <c r="F126" s="28"/>
      <c r="G126" s="32"/>
      <c r="H126" s="32"/>
      <c r="I126" s="32"/>
      <c r="J126" s="32"/>
      <c r="K126" s="32"/>
      <c r="L126" s="22">
        <v>20</v>
      </c>
      <c r="M126" s="23" t="s">
        <v>328</v>
      </c>
      <c r="N126" s="23">
        <v>4</v>
      </c>
      <c r="O126" s="27" t="s">
        <v>37</v>
      </c>
      <c r="P126" s="28">
        <v>28000</v>
      </c>
      <c r="Q126" s="28">
        <f aca="true" t="shared" si="1" ref="Q126:Q141">N126*P126</f>
        <v>112000</v>
      </c>
      <c r="R126" s="30"/>
      <c r="S126" s="30"/>
      <c r="T126" s="21"/>
      <c r="U126" s="21"/>
    </row>
    <row r="127" spans="1:21" ht="21">
      <c r="A127" s="20"/>
      <c r="B127" s="21"/>
      <c r="C127" s="21"/>
      <c r="D127" s="22"/>
      <c r="E127" s="23"/>
      <c r="F127" s="28"/>
      <c r="G127" s="32"/>
      <c r="H127" s="32"/>
      <c r="I127" s="32"/>
      <c r="J127" s="32"/>
      <c r="K127" s="32"/>
      <c r="L127" s="22">
        <v>21</v>
      </c>
      <c r="M127" s="23" t="s">
        <v>362</v>
      </c>
      <c r="N127" s="23">
        <v>1</v>
      </c>
      <c r="O127" s="27" t="s">
        <v>37</v>
      </c>
      <c r="P127" s="28">
        <v>31000</v>
      </c>
      <c r="Q127" s="28">
        <f>N127*P127</f>
        <v>31000</v>
      </c>
      <c r="R127" s="30"/>
      <c r="S127" s="30"/>
      <c r="T127" s="21"/>
      <c r="U127" s="21"/>
    </row>
    <row r="128" spans="1:21" ht="21">
      <c r="A128" s="20"/>
      <c r="B128" s="21"/>
      <c r="C128" s="21"/>
      <c r="D128" s="22"/>
      <c r="E128" s="23"/>
      <c r="F128" s="28"/>
      <c r="G128" s="32"/>
      <c r="H128" s="32"/>
      <c r="I128" s="32"/>
      <c r="J128" s="32"/>
      <c r="K128" s="32"/>
      <c r="L128" s="22">
        <v>22</v>
      </c>
      <c r="M128" s="40" t="s">
        <v>329</v>
      </c>
      <c r="N128" s="40">
        <v>2</v>
      </c>
      <c r="O128" s="41" t="s">
        <v>37</v>
      </c>
      <c r="P128" s="43">
        <v>21500</v>
      </c>
      <c r="Q128" s="43">
        <f t="shared" si="1"/>
        <v>43000</v>
      </c>
      <c r="R128" s="30"/>
      <c r="S128" s="30"/>
      <c r="T128" s="21"/>
      <c r="U128" s="21"/>
    </row>
    <row r="129" spans="1:21" ht="21">
      <c r="A129" s="20"/>
      <c r="B129" s="21"/>
      <c r="C129" s="21"/>
      <c r="D129" s="22"/>
      <c r="E129" s="23"/>
      <c r="F129" s="28"/>
      <c r="G129" s="32"/>
      <c r="H129" s="32"/>
      <c r="I129" s="32"/>
      <c r="J129" s="32"/>
      <c r="K129" s="32"/>
      <c r="L129" s="22">
        <v>23</v>
      </c>
      <c r="M129" s="40" t="s">
        <v>363</v>
      </c>
      <c r="N129" s="40">
        <v>1</v>
      </c>
      <c r="O129" s="41" t="s">
        <v>37</v>
      </c>
      <c r="P129" s="43">
        <v>19000</v>
      </c>
      <c r="Q129" s="43">
        <f>N129*P129</f>
        <v>19000</v>
      </c>
      <c r="R129" s="30"/>
      <c r="S129" s="30"/>
      <c r="T129" s="21"/>
      <c r="U129" s="21"/>
    </row>
    <row r="130" spans="1:21" ht="21">
      <c r="A130" s="20"/>
      <c r="B130" s="21"/>
      <c r="C130" s="21"/>
      <c r="D130" s="22"/>
      <c r="E130" s="23"/>
      <c r="F130" s="28"/>
      <c r="G130" s="32"/>
      <c r="H130" s="32"/>
      <c r="I130" s="32"/>
      <c r="J130" s="32"/>
      <c r="K130" s="32"/>
      <c r="L130" s="22">
        <v>24</v>
      </c>
      <c r="M130" s="40" t="s">
        <v>364</v>
      </c>
      <c r="N130" s="40">
        <v>1</v>
      </c>
      <c r="O130" s="41" t="s">
        <v>37</v>
      </c>
      <c r="P130" s="43">
        <v>31000</v>
      </c>
      <c r="Q130" s="43">
        <f>N130*P130</f>
        <v>31000</v>
      </c>
      <c r="R130" s="30"/>
      <c r="S130" s="30"/>
      <c r="T130" s="21"/>
      <c r="U130" s="21"/>
    </row>
    <row r="131" spans="1:21" ht="21">
      <c r="A131" s="20"/>
      <c r="B131" s="21"/>
      <c r="C131" s="21"/>
      <c r="D131" s="22"/>
      <c r="E131" s="23"/>
      <c r="F131" s="28"/>
      <c r="G131" s="32"/>
      <c r="H131" s="32"/>
      <c r="I131" s="32"/>
      <c r="J131" s="32"/>
      <c r="K131" s="32"/>
      <c r="L131" s="39"/>
      <c r="M131" s="40" t="s">
        <v>365</v>
      </c>
      <c r="N131" s="40"/>
      <c r="O131" s="41"/>
      <c r="P131" s="43"/>
      <c r="Q131" s="43"/>
      <c r="R131" s="30"/>
      <c r="S131" s="30"/>
      <c r="T131" s="21"/>
      <c r="U131" s="21"/>
    </row>
    <row r="132" spans="1:21" ht="21">
      <c r="A132" s="20"/>
      <c r="B132" s="21"/>
      <c r="C132" s="21"/>
      <c r="D132" s="22"/>
      <c r="E132" s="23"/>
      <c r="F132" s="28"/>
      <c r="G132" s="32"/>
      <c r="H132" s="32"/>
      <c r="I132" s="32"/>
      <c r="J132" s="32"/>
      <c r="K132" s="32"/>
      <c r="L132" s="22">
        <v>25</v>
      </c>
      <c r="M132" s="23" t="s">
        <v>366</v>
      </c>
      <c r="N132" s="23">
        <v>1</v>
      </c>
      <c r="O132" s="27" t="s">
        <v>32</v>
      </c>
      <c r="P132" s="28">
        <v>80000</v>
      </c>
      <c r="Q132" s="28">
        <f t="shared" si="1"/>
        <v>80000</v>
      </c>
      <c r="R132" s="30"/>
      <c r="S132" s="30"/>
      <c r="T132" s="21"/>
      <c r="U132" s="21"/>
    </row>
    <row r="133" spans="1:21" ht="21">
      <c r="A133" s="20"/>
      <c r="B133" s="21"/>
      <c r="C133" s="21"/>
      <c r="D133" s="22"/>
      <c r="E133" s="23"/>
      <c r="F133" s="28"/>
      <c r="G133" s="32"/>
      <c r="H133" s="32"/>
      <c r="I133" s="32"/>
      <c r="J133" s="32"/>
      <c r="K133" s="32"/>
      <c r="L133" s="39">
        <v>26</v>
      </c>
      <c r="M133" s="23" t="s">
        <v>367</v>
      </c>
      <c r="N133" s="23">
        <v>1</v>
      </c>
      <c r="O133" s="27" t="s">
        <v>32</v>
      </c>
      <c r="P133" s="28">
        <f>75350+450</f>
        <v>75800</v>
      </c>
      <c r="Q133" s="28">
        <f t="shared" si="1"/>
        <v>75800</v>
      </c>
      <c r="R133" s="30"/>
      <c r="S133" s="30"/>
      <c r="T133" s="21"/>
      <c r="U133" s="21"/>
    </row>
    <row r="134" spans="1:21" s="66" customFormat="1" ht="21">
      <c r="A134" s="20"/>
      <c r="B134" s="21"/>
      <c r="C134" s="21"/>
      <c r="D134" s="22"/>
      <c r="E134" s="23"/>
      <c r="F134" s="28"/>
      <c r="G134" s="32"/>
      <c r="H134" s="32"/>
      <c r="I134" s="32"/>
      <c r="J134" s="32"/>
      <c r="K134" s="32"/>
      <c r="L134" s="22">
        <v>27</v>
      </c>
      <c r="M134" s="23" t="s">
        <v>368</v>
      </c>
      <c r="N134" s="23">
        <v>1</v>
      </c>
      <c r="O134" s="27" t="s">
        <v>32</v>
      </c>
      <c r="P134" s="28">
        <v>79500</v>
      </c>
      <c r="Q134" s="28">
        <f t="shared" si="1"/>
        <v>79500</v>
      </c>
      <c r="R134" s="30"/>
      <c r="S134" s="30"/>
      <c r="T134" s="21"/>
      <c r="U134" s="21"/>
    </row>
    <row r="135" spans="1:21" ht="21">
      <c r="A135" s="20"/>
      <c r="B135" s="21"/>
      <c r="C135" s="21"/>
      <c r="D135" s="22"/>
      <c r="E135" s="23"/>
      <c r="F135" s="28"/>
      <c r="G135" s="32"/>
      <c r="H135" s="32"/>
      <c r="I135" s="32"/>
      <c r="J135" s="32"/>
      <c r="K135" s="32"/>
      <c r="L135" s="39">
        <v>28</v>
      </c>
      <c r="M135" s="23" t="s">
        <v>369</v>
      </c>
      <c r="N135" s="23">
        <v>6</v>
      </c>
      <c r="O135" s="27" t="s">
        <v>37</v>
      </c>
      <c r="P135" s="28">
        <v>28400</v>
      </c>
      <c r="Q135" s="28">
        <f t="shared" si="1"/>
        <v>170400</v>
      </c>
      <c r="R135" s="30"/>
      <c r="S135" s="30"/>
      <c r="T135" s="21"/>
      <c r="U135" s="21"/>
    </row>
    <row r="136" spans="1:21" ht="21">
      <c r="A136" s="20"/>
      <c r="B136" s="21"/>
      <c r="C136" s="21"/>
      <c r="D136" s="22"/>
      <c r="E136" s="23"/>
      <c r="F136" s="28"/>
      <c r="G136" s="32"/>
      <c r="H136" s="32"/>
      <c r="I136" s="32"/>
      <c r="J136" s="32"/>
      <c r="K136" s="32"/>
      <c r="L136" s="22">
        <v>29</v>
      </c>
      <c r="M136" s="23" t="s">
        <v>370</v>
      </c>
      <c r="N136" s="23">
        <v>1</v>
      </c>
      <c r="O136" s="27" t="s">
        <v>37</v>
      </c>
      <c r="P136" s="28">
        <v>10000</v>
      </c>
      <c r="Q136" s="28">
        <f t="shared" si="1"/>
        <v>10000</v>
      </c>
      <c r="R136" s="30"/>
      <c r="S136" s="30"/>
      <c r="T136" s="21"/>
      <c r="U136" s="21"/>
    </row>
    <row r="137" spans="1:21" ht="21">
      <c r="A137" s="20"/>
      <c r="B137" s="21"/>
      <c r="C137" s="21"/>
      <c r="D137" s="22"/>
      <c r="E137" s="23"/>
      <c r="F137" s="28"/>
      <c r="G137" s="32"/>
      <c r="H137" s="32"/>
      <c r="I137" s="32"/>
      <c r="J137" s="32"/>
      <c r="K137" s="32"/>
      <c r="L137" s="39">
        <v>30</v>
      </c>
      <c r="M137" s="23" t="s">
        <v>331</v>
      </c>
      <c r="N137" s="23">
        <v>4</v>
      </c>
      <c r="O137" s="27" t="s">
        <v>44</v>
      </c>
      <c r="P137" s="28">
        <v>16000</v>
      </c>
      <c r="Q137" s="28">
        <f t="shared" si="1"/>
        <v>64000</v>
      </c>
      <c r="R137" s="30"/>
      <c r="S137" s="30"/>
      <c r="T137" s="21"/>
      <c r="U137" s="21"/>
    </row>
    <row r="138" spans="1:21" s="66" customFormat="1" ht="21">
      <c r="A138" s="20"/>
      <c r="B138" s="21"/>
      <c r="C138" s="21"/>
      <c r="D138" s="22"/>
      <c r="E138" s="23"/>
      <c r="F138" s="28"/>
      <c r="G138" s="32"/>
      <c r="H138" s="32"/>
      <c r="I138" s="32"/>
      <c r="J138" s="32"/>
      <c r="K138" s="32"/>
      <c r="L138" s="22">
        <v>31</v>
      </c>
      <c r="M138" s="23" t="s">
        <v>332</v>
      </c>
      <c r="N138" s="23">
        <v>64</v>
      </c>
      <c r="O138" s="27" t="s">
        <v>44</v>
      </c>
      <c r="P138" s="28">
        <v>550</v>
      </c>
      <c r="Q138" s="28">
        <f t="shared" si="1"/>
        <v>35200</v>
      </c>
      <c r="R138" s="30"/>
      <c r="S138" s="30"/>
      <c r="T138" s="21"/>
      <c r="U138" s="21"/>
    </row>
    <row r="139" spans="1:21" s="66" customFormat="1" ht="21">
      <c r="A139" s="20"/>
      <c r="B139" s="21"/>
      <c r="C139" s="21"/>
      <c r="D139" s="22"/>
      <c r="E139" s="23"/>
      <c r="F139" s="28"/>
      <c r="G139" s="32"/>
      <c r="H139" s="32"/>
      <c r="I139" s="32"/>
      <c r="J139" s="32"/>
      <c r="K139" s="32"/>
      <c r="L139" s="39">
        <v>32</v>
      </c>
      <c r="M139" s="23" t="s">
        <v>371</v>
      </c>
      <c r="N139" s="23">
        <v>10</v>
      </c>
      <c r="O139" s="27" t="s">
        <v>32</v>
      </c>
      <c r="P139" s="28">
        <v>1500</v>
      </c>
      <c r="Q139" s="28">
        <f>N139*P139</f>
        <v>15000</v>
      </c>
      <c r="R139" s="30"/>
      <c r="S139" s="30"/>
      <c r="T139" s="21"/>
      <c r="U139" s="21"/>
    </row>
    <row r="140" spans="1:21" ht="21">
      <c r="A140" s="20"/>
      <c r="B140" s="21"/>
      <c r="C140" s="21"/>
      <c r="D140" s="22"/>
      <c r="E140" s="23"/>
      <c r="F140" s="28"/>
      <c r="G140" s="32"/>
      <c r="H140" s="32"/>
      <c r="I140" s="32"/>
      <c r="J140" s="32"/>
      <c r="K140" s="32"/>
      <c r="L140" s="22">
        <v>33</v>
      </c>
      <c r="M140" s="23" t="s">
        <v>372</v>
      </c>
      <c r="N140" s="23">
        <v>1</v>
      </c>
      <c r="O140" s="27" t="s">
        <v>37</v>
      </c>
      <c r="P140" s="28">
        <v>30000</v>
      </c>
      <c r="Q140" s="28">
        <f t="shared" si="1"/>
        <v>30000</v>
      </c>
      <c r="R140" s="30"/>
      <c r="S140" s="30"/>
      <c r="T140" s="21"/>
      <c r="U140" s="21"/>
    </row>
    <row r="141" spans="1:21" s="66" customFormat="1" ht="21">
      <c r="A141" s="20"/>
      <c r="B141" s="21"/>
      <c r="C141" s="21"/>
      <c r="D141" s="22"/>
      <c r="E141" s="23"/>
      <c r="F141" s="28"/>
      <c r="G141" s="32"/>
      <c r="H141" s="32"/>
      <c r="I141" s="32"/>
      <c r="J141" s="32"/>
      <c r="K141" s="32"/>
      <c r="L141" s="39">
        <v>34</v>
      </c>
      <c r="M141" s="23" t="s">
        <v>373</v>
      </c>
      <c r="N141" s="23">
        <v>1</v>
      </c>
      <c r="O141" s="27" t="s">
        <v>37</v>
      </c>
      <c r="P141" s="28">
        <v>50000</v>
      </c>
      <c r="Q141" s="28">
        <f t="shared" si="1"/>
        <v>50000</v>
      </c>
      <c r="R141" s="30"/>
      <c r="S141" s="30"/>
      <c r="T141" s="21"/>
      <c r="U141" s="21"/>
    </row>
    <row r="142" spans="1:21" ht="21">
      <c r="A142" s="20"/>
      <c r="B142" s="21"/>
      <c r="C142" s="21"/>
      <c r="D142" s="22"/>
      <c r="E142" s="23"/>
      <c r="F142" s="28"/>
      <c r="G142" s="32"/>
      <c r="H142" s="32"/>
      <c r="I142" s="32"/>
      <c r="J142" s="32"/>
      <c r="K142" s="32"/>
      <c r="L142" s="22">
        <v>35</v>
      </c>
      <c r="M142" s="23" t="s">
        <v>335</v>
      </c>
      <c r="N142" s="23">
        <v>1</v>
      </c>
      <c r="O142" s="27" t="s">
        <v>37</v>
      </c>
      <c r="P142" s="28">
        <v>15000</v>
      </c>
      <c r="Q142" s="28">
        <f>N142*P142</f>
        <v>15000</v>
      </c>
      <c r="R142" s="30"/>
      <c r="S142" s="30"/>
      <c r="T142" s="21"/>
      <c r="U142" s="21"/>
    </row>
    <row r="143" spans="1:21" ht="21">
      <c r="A143" s="53"/>
      <c r="B143" s="54"/>
      <c r="C143" s="54"/>
      <c r="D143" s="55"/>
      <c r="E143" s="56"/>
      <c r="F143" s="31"/>
      <c r="G143" s="57"/>
      <c r="H143" s="57"/>
      <c r="I143" s="57"/>
      <c r="J143" s="57"/>
      <c r="K143" s="57"/>
      <c r="L143" s="175">
        <v>36</v>
      </c>
      <c r="M143" s="56" t="s">
        <v>155</v>
      </c>
      <c r="N143" s="56">
        <v>1</v>
      </c>
      <c r="O143" s="82" t="s">
        <v>37</v>
      </c>
      <c r="P143" s="31">
        <v>20000</v>
      </c>
      <c r="Q143" s="31">
        <f>N143*P143</f>
        <v>20000</v>
      </c>
      <c r="R143" s="85"/>
      <c r="S143" s="85"/>
      <c r="T143" s="54"/>
      <c r="U143" s="54"/>
    </row>
    <row r="144" spans="1:21" ht="21">
      <c r="A144" s="72"/>
      <c r="B144" s="73" t="s">
        <v>342</v>
      </c>
      <c r="C144" s="73" t="s">
        <v>304</v>
      </c>
      <c r="D144" s="74"/>
      <c r="E144" s="75"/>
      <c r="F144" s="36"/>
      <c r="G144" s="25"/>
      <c r="H144" s="25"/>
      <c r="I144" s="25"/>
      <c r="J144" s="25"/>
      <c r="K144" s="25"/>
      <c r="L144" s="112">
        <v>37</v>
      </c>
      <c r="M144" s="75" t="s">
        <v>374</v>
      </c>
      <c r="N144" s="75">
        <v>1</v>
      </c>
      <c r="O144" s="77" t="s">
        <v>32</v>
      </c>
      <c r="P144" s="36">
        <v>63600</v>
      </c>
      <c r="Q144" s="36">
        <f>N144*P144</f>
        <v>63600</v>
      </c>
      <c r="R144" s="78"/>
      <c r="S144" s="78"/>
      <c r="T144" s="73"/>
      <c r="U144" s="73"/>
    </row>
    <row r="145" spans="1:21" s="66" customFormat="1" ht="21">
      <c r="A145" s="20"/>
      <c r="B145" s="21"/>
      <c r="C145" s="21" t="s">
        <v>307</v>
      </c>
      <c r="D145" s="22"/>
      <c r="E145" s="23"/>
      <c r="F145" s="28"/>
      <c r="G145" s="32"/>
      <c r="H145" s="32"/>
      <c r="I145" s="32"/>
      <c r="J145" s="32"/>
      <c r="K145" s="32"/>
      <c r="L145" s="22"/>
      <c r="M145" s="26" t="s">
        <v>162</v>
      </c>
      <c r="N145" s="23"/>
      <c r="O145" s="27"/>
      <c r="P145" s="28"/>
      <c r="Q145" s="28"/>
      <c r="R145" s="30"/>
      <c r="S145" s="30"/>
      <c r="T145" s="21"/>
      <c r="U145" s="21"/>
    </row>
    <row r="146" spans="1:21" ht="21">
      <c r="A146" s="20"/>
      <c r="B146" s="38"/>
      <c r="C146" s="38"/>
      <c r="D146" s="22"/>
      <c r="E146" s="23"/>
      <c r="F146" s="28"/>
      <c r="G146" s="32"/>
      <c r="H146" s="32"/>
      <c r="I146" s="32"/>
      <c r="J146" s="32"/>
      <c r="K146" s="32"/>
      <c r="L146" s="22">
        <v>37</v>
      </c>
      <c r="M146" s="23" t="s">
        <v>375</v>
      </c>
      <c r="N146" s="23">
        <v>6</v>
      </c>
      <c r="O146" s="27" t="s">
        <v>37</v>
      </c>
      <c r="P146" s="28">
        <v>12000</v>
      </c>
      <c r="Q146" s="28">
        <f>N146*P146</f>
        <v>72000</v>
      </c>
      <c r="R146" s="30"/>
      <c r="S146" s="30"/>
      <c r="T146" s="21"/>
      <c r="U146" s="21"/>
    </row>
    <row r="147" spans="1:21" ht="21">
      <c r="A147" s="20"/>
      <c r="B147" s="21"/>
      <c r="C147" s="21"/>
      <c r="D147" s="22"/>
      <c r="E147" s="23"/>
      <c r="F147" s="28"/>
      <c r="G147" s="32"/>
      <c r="H147" s="32"/>
      <c r="I147" s="32"/>
      <c r="J147" s="32"/>
      <c r="K147" s="32"/>
      <c r="L147" s="22"/>
      <c r="M147" s="26" t="s">
        <v>376</v>
      </c>
      <c r="N147" s="23"/>
      <c r="O147" s="27"/>
      <c r="P147" s="28"/>
      <c r="Q147" s="28"/>
      <c r="R147" s="30"/>
      <c r="S147" s="30"/>
      <c r="T147" s="21"/>
      <c r="U147" s="21"/>
    </row>
    <row r="148" spans="1:21" ht="21">
      <c r="A148" s="20"/>
      <c r="B148" s="21"/>
      <c r="C148" s="21"/>
      <c r="D148" s="22"/>
      <c r="E148" s="23"/>
      <c r="F148" s="28"/>
      <c r="G148" s="32"/>
      <c r="H148" s="32"/>
      <c r="I148" s="32"/>
      <c r="J148" s="32"/>
      <c r="K148" s="32"/>
      <c r="L148" s="22">
        <v>38</v>
      </c>
      <c r="M148" s="40" t="s">
        <v>377</v>
      </c>
      <c r="N148" s="23">
        <v>2</v>
      </c>
      <c r="O148" s="27" t="s">
        <v>37</v>
      </c>
      <c r="P148" s="28">
        <v>17000</v>
      </c>
      <c r="Q148" s="28">
        <f>N148*P148</f>
        <v>34000</v>
      </c>
      <c r="R148" s="30"/>
      <c r="S148" s="30"/>
      <c r="T148" s="21"/>
      <c r="U148" s="21"/>
    </row>
    <row r="149" spans="1:21" ht="21">
      <c r="A149" s="20"/>
      <c r="B149" s="21"/>
      <c r="C149" s="21"/>
      <c r="D149" s="22"/>
      <c r="E149" s="23"/>
      <c r="F149" s="28"/>
      <c r="G149" s="32"/>
      <c r="H149" s="32"/>
      <c r="I149" s="32"/>
      <c r="J149" s="32"/>
      <c r="K149" s="32"/>
      <c r="L149" s="22">
        <v>39</v>
      </c>
      <c r="M149" s="23" t="s">
        <v>337</v>
      </c>
      <c r="N149" s="23">
        <v>1</v>
      </c>
      <c r="O149" s="27" t="s">
        <v>37</v>
      </c>
      <c r="P149" s="28">
        <v>45900</v>
      </c>
      <c r="Q149" s="28">
        <f>N149*P149</f>
        <v>45900</v>
      </c>
      <c r="R149" s="30"/>
      <c r="S149" s="30"/>
      <c r="T149" s="21"/>
      <c r="U149" s="21"/>
    </row>
    <row r="150" spans="1:21" ht="21">
      <c r="A150" s="20"/>
      <c r="B150" s="21"/>
      <c r="C150" s="21"/>
      <c r="D150" s="22"/>
      <c r="E150" s="23"/>
      <c r="F150" s="28"/>
      <c r="G150" s="32"/>
      <c r="H150" s="32"/>
      <c r="I150" s="32"/>
      <c r="J150" s="32"/>
      <c r="K150" s="32"/>
      <c r="L150" s="22"/>
      <c r="M150" s="26" t="s">
        <v>165</v>
      </c>
      <c r="N150" s="23"/>
      <c r="O150" s="27"/>
      <c r="P150" s="28"/>
      <c r="Q150" s="28"/>
      <c r="R150" s="30"/>
      <c r="S150" s="30"/>
      <c r="T150" s="21"/>
      <c r="U150" s="21"/>
    </row>
    <row r="151" spans="1:22" s="66" customFormat="1" ht="21">
      <c r="A151" s="20"/>
      <c r="B151" s="21"/>
      <c r="C151" s="21"/>
      <c r="D151" s="22"/>
      <c r="E151" s="23"/>
      <c r="F151" s="28"/>
      <c r="G151" s="32"/>
      <c r="H151" s="32"/>
      <c r="I151" s="32"/>
      <c r="J151" s="32"/>
      <c r="K151" s="32"/>
      <c r="L151" s="22">
        <v>40</v>
      </c>
      <c r="M151" s="40" t="s">
        <v>339</v>
      </c>
      <c r="N151" s="23">
        <v>2</v>
      </c>
      <c r="O151" s="27" t="s">
        <v>74</v>
      </c>
      <c r="P151" s="30">
        <v>39000</v>
      </c>
      <c r="Q151" s="30">
        <f>N151*P151</f>
        <v>78000</v>
      </c>
      <c r="R151" s="30"/>
      <c r="S151" s="30"/>
      <c r="T151" s="21"/>
      <c r="U151" s="21"/>
      <c r="V151" s="106"/>
    </row>
    <row r="152" spans="1:21" ht="21">
      <c r="A152" s="20"/>
      <c r="B152" s="21"/>
      <c r="C152" s="21"/>
      <c r="D152" s="22"/>
      <c r="E152" s="23"/>
      <c r="F152" s="28"/>
      <c r="G152" s="32"/>
      <c r="H152" s="32"/>
      <c r="I152" s="32"/>
      <c r="J152" s="32"/>
      <c r="K152" s="32"/>
      <c r="L152" s="22">
        <v>41</v>
      </c>
      <c r="M152" s="40" t="s">
        <v>378</v>
      </c>
      <c r="N152" s="40">
        <v>3</v>
      </c>
      <c r="O152" s="41" t="s">
        <v>37</v>
      </c>
      <c r="P152" s="43">
        <v>40000</v>
      </c>
      <c r="Q152" s="43">
        <f>N152*P152</f>
        <v>120000</v>
      </c>
      <c r="R152" s="43"/>
      <c r="S152" s="43"/>
      <c r="T152" s="21"/>
      <c r="U152" s="21"/>
    </row>
    <row r="153" spans="1:21" ht="21">
      <c r="A153" s="20"/>
      <c r="B153" s="21"/>
      <c r="C153" s="21"/>
      <c r="D153" s="22"/>
      <c r="E153" s="23"/>
      <c r="F153" s="28"/>
      <c r="G153" s="32"/>
      <c r="H153" s="32"/>
      <c r="I153" s="32"/>
      <c r="J153" s="32"/>
      <c r="K153" s="32"/>
      <c r="L153" s="22">
        <v>42</v>
      </c>
      <c r="M153" s="40" t="s">
        <v>341</v>
      </c>
      <c r="N153" s="40">
        <v>1</v>
      </c>
      <c r="O153" s="41" t="s">
        <v>32</v>
      </c>
      <c r="P153" s="43">
        <v>172100</v>
      </c>
      <c r="Q153" s="43">
        <f>N153*P153</f>
        <v>172100</v>
      </c>
      <c r="R153" s="43"/>
      <c r="S153" s="43"/>
      <c r="T153" s="21"/>
      <c r="U153" s="21"/>
    </row>
    <row r="154" spans="1:21" s="164" customFormat="1" ht="21">
      <c r="A154" s="155"/>
      <c r="B154" s="21"/>
      <c r="C154" s="21"/>
      <c r="D154" s="22"/>
      <c r="E154" s="23"/>
      <c r="F154" s="28"/>
      <c r="G154" s="32"/>
      <c r="H154" s="32"/>
      <c r="I154" s="32"/>
      <c r="J154" s="32"/>
      <c r="K154" s="32"/>
      <c r="L154" s="39">
        <v>43</v>
      </c>
      <c r="M154" s="40" t="s">
        <v>340</v>
      </c>
      <c r="N154" s="40">
        <v>6</v>
      </c>
      <c r="O154" s="41" t="s">
        <v>37</v>
      </c>
      <c r="P154" s="43">
        <v>22500</v>
      </c>
      <c r="Q154" s="43">
        <f>N154*P154</f>
        <v>135000</v>
      </c>
      <c r="R154" s="43"/>
      <c r="S154" s="43"/>
      <c r="T154" s="21"/>
      <c r="U154" s="21"/>
    </row>
    <row r="155" spans="1:21" ht="21">
      <c r="A155" s="20"/>
      <c r="B155" s="130"/>
      <c r="C155" s="21"/>
      <c r="D155" s="22"/>
      <c r="E155" s="23"/>
      <c r="F155" s="28"/>
      <c r="G155" s="32"/>
      <c r="H155" s="32"/>
      <c r="I155" s="32"/>
      <c r="J155" s="32"/>
      <c r="K155" s="32"/>
      <c r="L155" s="169"/>
      <c r="M155" s="82" t="s">
        <v>66</v>
      </c>
      <c r="N155" s="122"/>
      <c r="O155" s="127"/>
      <c r="P155" s="47"/>
      <c r="Q155" s="47">
        <f>SUM(Q106:Q154)</f>
        <v>2515000</v>
      </c>
      <c r="R155" s="30"/>
      <c r="S155" s="30"/>
      <c r="T155" s="21"/>
      <c r="U155" s="21"/>
    </row>
    <row r="156" spans="1:21" ht="21">
      <c r="A156" s="53"/>
      <c r="B156" s="83"/>
      <c r="C156" s="54"/>
      <c r="D156" s="55"/>
      <c r="E156" s="56"/>
      <c r="F156" s="31"/>
      <c r="G156" s="57"/>
      <c r="H156" s="57"/>
      <c r="I156" s="57"/>
      <c r="J156" s="57"/>
      <c r="K156" s="57"/>
      <c r="L156" s="58"/>
      <c r="M156" s="125" t="s">
        <v>67</v>
      </c>
      <c r="N156" s="128"/>
      <c r="O156" s="125"/>
      <c r="P156" s="15"/>
      <c r="Q156" s="15">
        <f>F112+Q155</f>
        <v>4160000</v>
      </c>
      <c r="R156" s="31"/>
      <c r="S156" s="31"/>
      <c r="T156" s="54"/>
      <c r="U156" s="54"/>
    </row>
    <row r="157" spans="1:21" ht="21">
      <c r="A157" s="72"/>
      <c r="B157" s="73" t="s">
        <v>342</v>
      </c>
      <c r="C157" s="73" t="s">
        <v>304</v>
      </c>
      <c r="D157" s="74"/>
      <c r="E157" s="75"/>
      <c r="F157" s="36"/>
      <c r="G157" s="25"/>
      <c r="H157" s="25"/>
      <c r="I157" s="25"/>
      <c r="J157" s="25"/>
      <c r="K157" s="25"/>
      <c r="L157" s="233"/>
      <c r="M157" s="234" t="s">
        <v>306</v>
      </c>
      <c r="N157" s="235"/>
      <c r="O157" s="236"/>
      <c r="P157" s="237"/>
      <c r="Q157" s="237"/>
      <c r="R157" s="78"/>
      <c r="S157" s="78"/>
      <c r="T157" s="73"/>
      <c r="U157" s="73"/>
    </row>
    <row r="158" spans="1:21" s="66" customFormat="1" ht="21">
      <c r="A158" s="20"/>
      <c r="B158" s="21"/>
      <c r="C158" s="21" t="s">
        <v>307</v>
      </c>
      <c r="D158" s="22"/>
      <c r="E158" s="23"/>
      <c r="F158" s="28"/>
      <c r="G158" s="32"/>
      <c r="H158" s="32"/>
      <c r="I158" s="32"/>
      <c r="J158" s="32"/>
      <c r="K158" s="32"/>
      <c r="L158" s="233"/>
      <c r="M158" s="235"/>
      <c r="N158" s="235"/>
      <c r="O158" s="236"/>
      <c r="P158" s="237"/>
      <c r="Q158" s="237"/>
      <c r="R158" s="30"/>
      <c r="S158" s="30"/>
      <c r="T158" s="21"/>
      <c r="U158" s="21"/>
    </row>
    <row r="159" spans="1:21" ht="21">
      <c r="A159" s="20"/>
      <c r="B159" s="38"/>
      <c r="C159" s="38"/>
      <c r="D159" s="22"/>
      <c r="E159" s="23"/>
      <c r="F159" s="28"/>
      <c r="G159" s="32"/>
      <c r="H159" s="32"/>
      <c r="I159" s="32"/>
      <c r="J159" s="32"/>
      <c r="K159" s="32"/>
      <c r="L159" s="233">
        <v>2</v>
      </c>
      <c r="M159" s="235" t="s">
        <v>914</v>
      </c>
      <c r="N159" s="235">
        <v>1</v>
      </c>
      <c r="O159" s="236" t="s">
        <v>37</v>
      </c>
      <c r="P159" s="237">
        <v>30000</v>
      </c>
      <c r="Q159" s="237">
        <v>30000</v>
      </c>
      <c r="R159" s="30"/>
      <c r="S159" s="30"/>
      <c r="T159" s="21"/>
      <c r="U159" s="21"/>
    </row>
    <row r="160" spans="1:21" ht="24">
      <c r="A160" s="20"/>
      <c r="B160" s="38"/>
      <c r="C160" s="38"/>
      <c r="D160" s="22"/>
      <c r="E160" s="23"/>
      <c r="F160" s="28"/>
      <c r="G160" s="32"/>
      <c r="H160" s="32"/>
      <c r="I160" s="32"/>
      <c r="J160" s="32"/>
      <c r="K160" s="32"/>
      <c r="L160" s="233">
        <v>3</v>
      </c>
      <c r="M160" s="235" t="s">
        <v>915</v>
      </c>
      <c r="N160" s="235">
        <v>1</v>
      </c>
      <c r="O160" s="236" t="s">
        <v>37</v>
      </c>
      <c r="P160" s="237">
        <v>25000</v>
      </c>
      <c r="Q160" s="237">
        <v>25000</v>
      </c>
      <c r="R160" s="30"/>
      <c r="S160" s="30"/>
      <c r="T160" s="21"/>
      <c r="U160" s="21"/>
    </row>
    <row r="161" spans="1:21" ht="24">
      <c r="A161" s="20"/>
      <c r="B161" s="38"/>
      <c r="C161" s="38"/>
      <c r="D161" s="22"/>
      <c r="E161" s="23"/>
      <c r="F161" s="28"/>
      <c r="G161" s="32"/>
      <c r="H161" s="32"/>
      <c r="I161" s="32"/>
      <c r="J161" s="32"/>
      <c r="K161" s="32"/>
      <c r="L161" s="233">
        <v>4</v>
      </c>
      <c r="M161" s="235" t="s">
        <v>462</v>
      </c>
      <c r="N161" s="235">
        <v>1</v>
      </c>
      <c r="O161" s="236" t="s">
        <v>37</v>
      </c>
      <c r="P161" s="237">
        <v>70000</v>
      </c>
      <c r="Q161" s="237">
        <v>70000</v>
      </c>
      <c r="R161" s="30"/>
      <c r="S161" s="30"/>
      <c r="T161" s="21"/>
      <c r="U161" s="21"/>
    </row>
    <row r="162" spans="1:21" ht="24">
      <c r="A162" s="20"/>
      <c r="B162" s="38"/>
      <c r="C162" s="38"/>
      <c r="D162" s="22"/>
      <c r="E162" s="23"/>
      <c r="F162" s="28"/>
      <c r="G162" s="32"/>
      <c r="H162" s="32"/>
      <c r="I162" s="32"/>
      <c r="J162" s="32"/>
      <c r="K162" s="32"/>
      <c r="L162" s="233">
        <v>5</v>
      </c>
      <c r="M162" s="235" t="s">
        <v>916</v>
      </c>
      <c r="N162" s="235">
        <v>1</v>
      </c>
      <c r="O162" s="236" t="s">
        <v>34</v>
      </c>
      <c r="P162" s="237">
        <v>35500</v>
      </c>
      <c r="Q162" s="237">
        <v>35500</v>
      </c>
      <c r="R162" s="30"/>
      <c r="S162" s="30"/>
      <c r="T162" s="21"/>
      <c r="U162" s="21"/>
    </row>
    <row r="163" spans="1:21" ht="24">
      <c r="A163" s="20"/>
      <c r="B163" s="38"/>
      <c r="C163" s="38"/>
      <c r="D163" s="22"/>
      <c r="E163" s="23"/>
      <c r="F163" s="28"/>
      <c r="G163" s="32"/>
      <c r="H163" s="32"/>
      <c r="I163" s="32"/>
      <c r="J163" s="32"/>
      <c r="K163" s="32"/>
      <c r="L163" s="233">
        <v>6</v>
      </c>
      <c r="M163" s="235" t="s">
        <v>76</v>
      </c>
      <c r="N163" s="235">
        <v>3</v>
      </c>
      <c r="O163" s="236" t="s">
        <v>34</v>
      </c>
      <c r="P163" s="237">
        <v>22000</v>
      </c>
      <c r="Q163" s="237">
        <v>66000</v>
      </c>
      <c r="R163" s="30"/>
      <c r="S163" s="30"/>
      <c r="T163" s="21"/>
      <c r="U163" s="21"/>
    </row>
    <row r="164" spans="1:21" ht="24">
      <c r="A164" s="20"/>
      <c r="B164" s="38"/>
      <c r="C164" s="38"/>
      <c r="D164" s="22"/>
      <c r="E164" s="23"/>
      <c r="F164" s="28"/>
      <c r="G164" s="32"/>
      <c r="H164" s="32"/>
      <c r="I164" s="32"/>
      <c r="J164" s="32"/>
      <c r="K164" s="32"/>
      <c r="L164" s="233">
        <v>7</v>
      </c>
      <c r="M164" s="235" t="s">
        <v>917</v>
      </c>
      <c r="N164" s="235">
        <v>1</v>
      </c>
      <c r="O164" s="236" t="s">
        <v>37</v>
      </c>
      <c r="P164" s="237">
        <v>25000</v>
      </c>
      <c r="Q164" s="237">
        <v>25000</v>
      </c>
      <c r="R164" s="30"/>
      <c r="S164" s="30"/>
      <c r="T164" s="21"/>
      <c r="U164" s="21"/>
    </row>
    <row r="165" spans="1:21" ht="24">
      <c r="A165" s="20"/>
      <c r="B165" s="38"/>
      <c r="C165" s="38"/>
      <c r="D165" s="22"/>
      <c r="E165" s="23"/>
      <c r="F165" s="28"/>
      <c r="G165" s="32"/>
      <c r="H165" s="32"/>
      <c r="I165" s="32"/>
      <c r="J165" s="32"/>
      <c r="K165" s="32"/>
      <c r="L165" s="233">
        <v>8</v>
      </c>
      <c r="M165" s="235" t="s">
        <v>918</v>
      </c>
      <c r="N165" s="235">
        <v>1</v>
      </c>
      <c r="O165" s="236" t="s">
        <v>32</v>
      </c>
      <c r="P165" s="237">
        <v>7000</v>
      </c>
      <c r="Q165" s="237">
        <v>7000</v>
      </c>
      <c r="R165" s="30"/>
      <c r="S165" s="30"/>
      <c r="T165" s="21"/>
      <c r="U165" s="21"/>
    </row>
    <row r="166" spans="1:21" ht="24">
      <c r="A166" s="20"/>
      <c r="B166" s="38"/>
      <c r="C166" s="38"/>
      <c r="D166" s="22"/>
      <c r="E166" s="23"/>
      <c r="F166" s="28"/>
      <c r="G166" s="32"/>
      <c r="H166" s="32"/>
      <c r="I166" s="32"/>
      <c r="J166" s="32"/>
      <c r="K166" s="32"/>
      <c r="L166" s="233">
        <v>9</v>
      </c>
      <c r="M166" s="235" t="s">
        <v>919</v>
      </c>
      <c r="N166" s="235">
        <v>1</v>
      </c>
      <c r="O166" s="236" t="s">
        <v>47</v>
      </c>
      <c r="P166" s="237">
        <v>2800</v>
      </c>
      <c r="Q166" s="237">
        <v>2800</v>
      </c>
      <c r="R166" s="30"/>
      <c r="S166" s="30"/>
      <c r="T166" s="21"/>
      <c r="U166" s="21"/>
    </row>
    <row r="167" spans="1:21" ht="24">
      <c r="A167" s="20"/>
      <c r="B167" s="38"/>
      <c r="C167" s="38"/>
      <c r="D167" s="22"/>
      <c r="E167" s="23"/>
      <c r="F167" s="28"/>
      <c r="G167" s="32"/>
      <c r="H167" s="32"/>
      <c r="I167" s="32"/>
      <c r="J167" s="32"/>
      <c r="K167" s="32"/>
      <c r="L167" s="233">
        <v>10</v>
      </c>
      <c r="M167" s="235" t="s">
        <v>920</v>
      </c>
      <c r="N167" s="235">
        <v>1</v>
      </c>
      <c r="O167" s="236" t="s">
        <v>874</v>
      </c>
      <c r="P167" s="237">
        <v>5000</v>
      </c>
      <c r="Q167" s="237">
        <v>5000</v>
      </c>
      <c r="R167" s="30"/>
      <c r="S167" s="30"/>
      <c r="T167" s="21"/>
      <c r="U167" s="21"/>
    </row>
    <row r="168" spans="1:21" ht="24">
      <c r="A168" s="20"/>
      <c r="B168" s="21"/>
      <c r="C168" s="21"/>
      <c r="D168" s="22"/>
      <c r="E168" s="23"/>
      <c r="F168" s="28"/>
      <c r="G168" s="32"/>
      <c r="H168" s="32"/>
      <c r="I168" s="32"/>
      <c r="J168" s="32"/>
      <c r="K168" s="32"/>
      <c r="L168" s="233">
        <v>11</v>
      </c>
      <c r="M168" s="235" t="s">
        <v>921</v>
      </c>
      <c r="N168" s="235">
        <v>1</v>
      </c>
      <c r="O168" s="236" t="s">
        <v>28</v>
      </c>
      <c r="P168" s="237">
        <v>7500</v>
      </c>
      <c r="Q168" s="237">
        <v>7500</v>
      </c>
      <c r="R168" s="30"/>
      <c r="S168" s="30"/>
      <c r="T168" s="21"/>
      <c r="U168" s="21"/>
    </row>
    <row r="169" spans="1:21" ht="24">
      <c r="A169" s="20"/>
      <c r="B169" s="21"/>
      <c r="C169" s="21"/>
      <c r="D169" s="22"/>
      <c r="E169" s="23"/>
      <c r="F169" s="28"/>
      <c r="G169" s="32"/>
      <c r="H169" s="32"/>
      <c r="I169" s="32"/>
      <c r="J169" s="32"/>
      <c r="K169" s="32"/>
      <c r="L169" s="233">
        <v>12</v>
      </c>
      <c r="M169" s="235" t="s">
        <v>922</v>
      </c>
      <c r="N169" s="235">
        <v>1</v>
      </c>
      <c r="O169" s="236" t="s">
        <v>44</v>
      </c>
      <c r="P169" s="237">
        <v>6000</v>
      </c>
      <c r="Q169" s="237">
        <v>6000</v>
      </c>
      <c r="R169" s="30"/>
      <c r="S169" s="30"/>
      <c r="T169" s="21"/>
      <c r="U169" s="21"/>
    </row>
    <row r="170" spans="1:21" ht="24">
      <c r="A170" s="20"/>
      <c r="B170" s="21"/>
      <c r="C170" s="21"/>
      <c r="D170" s="22"/>
      <c r="E170" s="23"/>
      <c r="F170" s="28"/>
      <c r="G170" s="32"/>
      <c r="H170" s="32"/>
      <c r="I170" s="32"/>
      <c r="J170" s="32"/>
      <c r="K170" s="32"/>
      <c r="L170" s="233">
        <v>13</v>
      </c>
      <c r="M170" s="235" t="s">
        <v>923</v>
      </c>
      <c r="N170" s="235">
        <v>1</v>
      </c>
      <c r="O170" s="236" t="s">
        <v>37</v>
      </c>
      <c r="P170" s="237">
        <v>13000</v>
      </c>
      <c r="Q170" s="237">
        <v>13000</v>
      </c>
      <c r="R170" s="30"/>
      <c r="S170" s="30"/>
      <c r="T170" s="21"/>
      <c r="U170" s="21"/>
    </row>
    <row r="171" spans="1:21" ht="21">
      <c r="A171" s="20"/>
      <c r="B171" s="21"/>
      <c r="C171" s="21"/>
      <c r="D171" s="22"/>
      <c r="E171" s="23"/>
      <c r="F171" s="28"/>
      <c r="G171" s="32"/>
      <c r="H171" s="32"/>
      <c r="I171" s="32"/>
      <c r="J171" s="32"/>
      <c r="K171" s="32"/>
      <c r="L171" s="233">
        <v>14</v>
      </c>
      <c r="M171" s="235" t="s">
        <v>924</v>
      </c>
      <c r="N171" s="235">
        <v>1</v>
      </c>
      <c r="O171" s="236" t="s">
        <v>28</v>
      </c>
      <c r="P171" s="237">
        <v>11000</v>
      </c>
      <c r="Q171" s="237">
        <v>11000</v>
      </c>
      <c r="R171" s="30"/>
      <c r="S171" s="30"/>
      <c r="T171" s="21"/>
      <c r="U171" s="21"/>
    </row>
    <row r="172" spans="1:22" s="66" customFormat="1" ht="21">
      <c r="A172" s="20"/>
      <c r="B172" s="21"/>
      <c r="C172" s="21"/>
      <c r="D172" s="22"/>
      <c r="E172" s="23"/>
      <c r="F172" s="28"/>
      <c r="G172" s="32"/>
      <c r="H172" s="32"/>
      <c r="I172" s="32"/>
      <c r="J172" s="32"/>
      <c r="K172" s="32"/>
      <c r="L172" s="233">
        <v>15</v>
      </c>
      <c r="M172" s="235" t="s">
        <v>925</v>
      </c>
      <c r="N172" s="235">
        <v>1</v>
      </c>
      <c r="O172" s="236" t="s">
        <v>926</v>
      </c>
      <c r="P172" s="237">
        <v>34000</v>
      </c>
      <c r="Q172" s="237">
        <v>34000</v>
      </c>
      <c r="R172" s="30"/>
      <c r="S172" s="30"/>
      <c r="T172" s="21"/>
      <c r="U172" s="21"/>
      <c r="V172" s="106"/>
    </row>
    <row r="173" spans="1:21" ht="21">
      <c r="A173" s="20"/>
      <c r="B173" s="21"/>
      <c r="C173" s="21"/>
      <c r="D173" s="22"/>
      <c r="E173" s="23"/>
      <c r="F173" s="28"/>
      <c r="G173" s="32"/>
      <c r="H173" s="32"/>
      <c r="I173" s="32"/>
      <c r="J173" s="32"/>
      <c r="K173" s="32"/>
      <c r="L173" s="238">
        <v>16</v>
      </c>
      <c r="M173" s="239" t="s">
        <v>927</v>
      </c>
      <c r="N173" s="239">
        <v>1</v>
      </c>
      <c r="O173" s="240" t="s">
        <v>37</v>
      </c>
      <c r="P173" s="241">
        <v>3500</v>
      </c>
      <c r="Q173" s="241">
        <v>3500</v>
      </c>
      <c r="R173" s="43"/>
      <c r="S173" s="43"/>
      <c r="T173" s="21"/>
      <c r="U173" s="21"/>
    </row>
    <row r="174" spans="1:21" ht="21.75" thickBot="1">
      <c r="A174" s="20"/>
      <c r="B174" s="21"/>
      <c r="C174" s="21"/>
      <c r="D174" s="22"/>
      <c r="E174" s="23"/>
      <c r="F174" s="28"/>
      <c r="G174" s="32"/>
      <c r="H174" s="32"/>
      <c r="I174" s="32"/>
      <c r="J174" s="32"/>
      <c r="K174" s="32"/>
      <c r="L174" s="242"/>
      <c r="M174" s="243" t="s">
        <v>30</v>
      </c>
      <c r="N174" s="243"/>
      <c r="O174" s="244"/>
      <c r="P174" s="245"/>
      <c r="Q174" s="246">
        <f>SUM(Q158:Q173)</f>
        <v>341300</v>
      </c>
      <c r="R174" s="43"/>
      <c r="S174" s="43"/>
      <c r="T174" s="21"/>
      <c r="U174" s="21"/>
    </row>
    <row r="175" spans="1:21" ht="51" customHeight="1" thickTop="1">
      <c r="A175" s="60"/>
      <c r="B175" s="61"/>
      <c r="C175" s="61"/>
      <c r="D175" s="61"/>
      <c r="E175" s="61"/>
      <c r="F175" s="62"/>
      <c r="G175" s="62"/>
      <c r="H175" s="62"/>
      <c r="I175" s="62"/>
      <c r="J175" s="62"/>
      <c r="K175" s="62"/>
      <c r="L175" s="61"/>
      <c r="M175" s="63"/>
      <c r="N175" s="61"/>
      <c r="O175" s="63"/>
      <c r="P175" s="62"/>
      <c r="Q175" s="62"/>
      <c r="R175" s="64"/>
      <c r="S175" s="64"/>
      <c r="T175" s="61"/>
      <c r="U175" s="61"/>
    </row>
    <row r="176" spans="1:21" ht="53.25" customHeight="1">
      <c r="A176" s="65"/>
      <c r="B176" s="66"/>
      <c r="C176" s="66"/>
      <c r="D176" s="66"/>
      <c r="E176" s="66"/>
      <c r="F176" s="67"/>
      <c r="G176" s="67"/>
      <c r="H176" s="67"/>
      <c r="I176" s="67"/>
      <c r="J176" s="67"/>
      <c r="K176" s="67"/>
      <c r="L176" s="66"/>
      <c r="M176" s="68" t="s">
        <v>68</v>
      </c>
      <c r="N176" s="66"/>
      <c r="O176" s="69"/>
      <c r="P176" s="67"/>
      <c r="Q176" s="67"/>
      <c r="R176" s="70"/>
      <c r="S176" s="70"/>
      <c r="T176" s="66"/>
      <c r="U176" s="66"/>
    </row>
    <row r="177" spans="1:21" ht="53.25" customHeight="1">
      <c r="A177" s="65"/>
      <c r="B177" s="66"/>
      <c r="C177" s="66"/>
      <c r="D177" s="66"/>
      <c r="E177" s="66"/>
      <c r="F177" s="67"/>
      <c r="G177" s="67"/>
      <c r="H177" s="67"/>
      <c r="I177" s="67"/>
      <c r="J177" s="67"/>
      <c r="K177" s="67"/>
      <c r="L177" s="66"/>
      <c r="M177" s="68" t="s">
        <v>69</v>
      </c>
      <c r="N177" s="66"/>
      <c r="O177" s="69"/>
      <c r="P177" s="67"/>
      <c r="Q177" s="67"/>
      <c r="R177" s="70"/>
      <c r="S177" s="70"/>
      <c r="T177" s="66"/>
      <c r="U177" s="66"/>
    </row>
    <row r="178" spans="1:21" ht="53.25" customHeight="1">
      <c r="A178" s="65"/>
      <c r="B178" s="71"/>
      <c r="C178" s="66"/>
      <c r="D178" s="66"/>
      <c r="E178" s="66"/>
      <c r="F178" s="67"/>
      <c r="G178" s="67"/>
      <c r="H178" s="67"/>
      <c r="I178" s="67"/>
      <c r="J178" s="67"/>
      <c r="K178" s="67"/>
      <c r="L178" s="66"/>
      <c r="M178" s="68" t="s">
        <v>70</v>
      </c>
      <c r="N178" s="66"/>
      <c r="O178" s="69"/>
      <c r="P178" s="67"/>
      <c r="Q178" s="67"/>
      <c r="R178" s="70"/>
      <c r="S178" s="70"/>
      <c r="T178" s="66"/>
      <c r="U178" s="66"/>
    </row>
    <row r="179" spans="1:21" ht="21">
      <c r="A179" s="72" t="s">
        <v>302</v>
      </c>
      <c r="B179" s="73" t="s">
        <v>379</v>
      </c>
      <c r="C179" s="73" t="s">
        <v>304</v>
      </c>
      <c r="D179" s="74">
        <v>1</v>
      </c>
      <c r="E179" s="75" t="s">
        <v>380</v>
      </c>
      <c r="F179" s="36">
        <v>3464000</v>
      </c>
      <c r="G179" s="25"/>
      <c r="H179" s="25"/>
      <c r="I179" s="25"/>
      <c r="J179" s="25"/>
      <c r="K179" s="25"/>
      <c r="L179" s="74"/>
      <c r="M179" s="76" t="s">
        <v>306</v>
      </c>
      <c r="N179" s="75"/>
      <c r="O179" s="77"/>
      <c r="P179" s="36"/>
      <c r="Q179" s="36"/>
      <c r="R179" s="78"/>
      <c r="S179" s="78"/>
      <c r="T179" s="73"/>
      <c r="U179" s="73"/>
    </row>
    <row r="180" spans="1:21" ht="21">
      <c r="A180" s="20"/>
      <c r="B180" s="21" t="s">
        <v>381</v>
      </c>
      <c r="C180" s="21" t="s">
        <v>307</v>
      </c>
      <c r="D180" s="22"/>
      <c r="E180" s="23" t="s">
        <v>382</v>
      </c>
      <c r="F180" s="28"/>
      <c r="G180" s="32"/>
      <c r="H180" s="32"/>
      <c r="I180" s="32"/>
      <c r="J180" s="32"/>
      <c r="K180" s="32"/>
      <c r="L180" s="22">
        <v>1</v>
      </c>
      <c r="M180" s="23" t="s">
        <v>309</v>
      </c>
      <c r="N180" s="23">
        <v>1</v>
      </c>
      <c r="O180" s="27" t="s">
        <v>37</v>
      </c>
      <c r="P180" s="28">
        <v>90000</v>
      </c>
      <c r="Q180" s="28">
        <f>N180*P180</f>
        <v>90000</v>
      </c>
      <c r="R180" s="30"/>
      <c r="S180" s="30"/>
      <c r="T180" s="21"/>
      <c r="U180" s="21"/>
    </row>
    <row r="181" spans="1:21" ht="21">
      <c r="A181" s="20"/>
      <c r="B181" s="21" t="s">
        <v>383</v>
      </c>
      <c r="C181" s="21"/>
      <c r="D181" s="22"/>
      <c r="E181" s="23" t="s">
        <v>384</v>
      </c>
      <c r="F181" s="31"/>
      <c r="G181" s="123"/>
      <c r="H181" s="123"/>
      <c r="I181" s="123"/>
      <c r="J181" s="123"/>
      <c r="K181" s="123"/>
      <c r="L181" s="22">
        <v>2</v>
      </c>
      <c r="M181" s="23" t="s">
        <v>311</v>
      </c>
      <c r="N181" s="23">
        <v>1</v>
      </c>
      <c r="O181" s="27" t="s">
        <v>37</v>
      </c>
      <c r="P181" s="28">
        <v>15000</v>
      </c>
      <c r="Q181" s="28">
        <f>N181*P181</f>
        <v>15000</v>
      </c>
      <c r="R181" s="30"/>
      <c r="S181" s="30"/>
      <c r="T181" s="21"/>
      <c r="U181" s="21"/>
    </row>
    <row r="182" spans="1:21" ht="21">
      <c r="A182" s="20"/>
      <c r="B182" s="21" t="s">
        <v>385</v>
      </c>
      <c r="C182" s="21"/>
      <c r="D182" s="22"/>
      <c r="E182" s="27" t="s">
        <v>30</v>
      </c>
      <c r="F182" s="36">
        <f>SUM(F179:F181)</f>
        <v>3464000</v>
      </c>
      <c r="G182" s="25"/>
      <c r="H182" s="25"/>
      <c r="I182" s="25"/>
      <c r="J182" s="25"/>
      <c r="K182" s="25"/>
      <c r="L182" s="22">
        <v>3</v>
      </c>
      <c r="M182" s="23" t="s">
        <v>313</v>
      </c>
      <c r="N182" s="23">
        <v>1</v>
      </c>
      <c r="O182" s="27" t="s">
        <v>44</v>
      </c>
      <c r="P182" s="28">
        <v>35500</v>
      </c>
      <c r="Q182" s="28">
        <f>N182*P182</f>
        <v>35500</v>
      </c>
      <c r="R182" s="30"/>
      <c r="S182" s="30"/>
      <c r="T182" s="21"/>
      <c r="U182" s="21"/>
    </row>
    <row r="183" spans="1:21" ht="21">
      <c r="A183" s="20"/>
      <c r="B183" s="21"/>
      <c r="C183" s="21"/>
      <c r="D183" s="22"/>
      <c r="E183" s="27"/>
      <c r="F183" s="36"/>
      <c r="G183" s="25"/>
      <c r="H183" s="25"/>
      <c r="I183" s="25"/>
      <c r="J183" s="25"/>
      <c r="K183" s="25"/>
      <c r="L183" s="22">
        <v>4</v>
      </c>
      <c r="M183" s="23" t="s">
        <v>386</v>
      </c>
      <c r="N183" s="23">
        <v>2</v>
      </c>
      <c r="O183" s="27" t="s">
        <v>44</v>
      </c>
      <c r="P183" s="28">
        <v>22000</v>
      </c>
      <c r="Q183" s="28">
        <f>N183*P183</f>
        <v>44000</v>
      </c>
      <c r="R183" s="30"/>
      <c r="S183" s="30"/>
      <c r="T183" s="21"/>
      <c r="U183" s="21"/>
    </row>
    <row r="184" spans="1:21" ht="21">
      <c r="A184" s="20"/>
      <c r="B184" s="21"/>
      <c r="C184" s="21"/>
      <c r="D184" s="22"/>
      <c r="E184" s="23"/>
      <c r="F184" s="28"/>
      <c r="G184" s="32"/>
      <c r="H184" s="32"/>
      <c r="I184" s="32"/>
      <c r="J184" s="32"/>
      <c r="K184" s="32"/>
      <c r="L184" s="22"/>
      <c r="M184" s="26" t="s">
        <v>41</v>
      </c>
      <c r="N184" s="23"/>
      <c r="O184" s="27"/>
      <c r="P184" s="28"/>
      <c r="Q184" s="28"/>
      <c r="R184" s="30"/>
      <c r="S184" s="30"/>
      <c r="T184" s="21"/>
      <c r="U184" s="21"/>
    </row>
    <row r="185" spans="1:21" ht="21">
      <c r="A185" s="20"/>
      <c r="B185" s="21"/>
      <c r="C185" s="21"/>
      <c r="D185" s="22"/>
      <c r="E185" s="23"/>
      <c r="F185" s="28"/>
      <c r="G185" s="32"/>
      <c r="H185" s="32"/>
      <c r="I185" s="32"/>
      <c r="J185" s="32"/>
      <c r="K185" s="32"/>
      <c r="L185" s="22">
        <v>5</v>
      </c>
      <c r="M185" s="23" t="s">
        <v>387</v>
      </c>
      <c r="N185" s="23">
        <v>1</v>
      </c>
      <c r="O185" s="27" t="s">
        <v>37</v>
      </c>
      <c r="P185" s="28">
        <v>28000</v>
      </c>
      <c r="Q185" s="28">
        <f>N185*P185</f>
        <v>28000</v>
      </c>
      <c r="R185" s="30"/>
      <c r="S185" s="30"/>
      <c r="T185" s="21"/>
      <c r="U185" s="21"/>
    </row>
    <row r="186" spans="1:21" ht="21">
      <c r="A186" s="20"/>
      <c r="B186" s="21"/>
      <c r="C186" s="21"/>
      <c r="D186" s="22"/>
      <c r="E186" s="23"/>
      <c r="F186" s="28"/>
      <c r="G186" s="32"/>
      <c r="H186" s="32"/>
      <c r="I186" s="32"/>
      <c r="J186" s="32"/>
      <c r="K186" s="32"/>
      <c r="L186" s="22">
        <v>6</v>
      </c>
      <c r="M186" s="23" t="s">
        <v>332</v>
      </c>
      <c r="N186" s="23">
        <v>19</v>
      </c>
      <c r="O186" s="27" t="s">
        <v>44</v>
      </c>
      <c r="P186" s="28">
        <v>600</v>
      </c>
      <c r="Q186" s="28">
        <f>N186*P186</f>
        <v>11400</v>
      </c>
      <c r="R186" s="30"/>
      <c r="S186" s="30"/>
      <c r="T186" s="21"/>
      <c r="U186" s="21"/>
    </row>
    <row r="187" spans="1:21" ht="21">
      <c r="A187" s="20"/>
      <c r="B187" s="21"/>
      <c r="C187" s="21"/>
      <c r="D187" s="22"/>
      <c r="E187" s="23"/>
      <c r="F187" s="28"/>
      <c r="G187" s="32"/>
      <c r="H187" s="32"/>
      <c r="I187" s="32"/>
      <c r="J187" s="32"/>
      <c r="K187" s="32"/>
      <c r="L187" s="22">
        <v>7</v>
      </c>
      <c r="M187" s="23" t="s">
        <v>388</v>
      </c>
      <c r="N187" s="23">
        <v>2</v>
      </c>
      <c r="O187" s="27" t="s">
        <v>44</v>
      </c>
      <c r="P187" s="28">
        <v>4400</v>
      </c>
      <c r="Q187" s="28">
        <f>N187*P187</f>
        <v>8800</v>
      </c>
      <c r="R187" s="30"/>
      <c r="S187" s="30"/>
      <c r="T187" s="21"/>
      <c r="U187" s="21"/>
    </row>
    <row r="188" spans="1:21" ht="21">
      <c r="A188" s="20"/>
      <c r="B188" s="21"/>
      <c r="C188" s="21"/>
      <c r="D188" s="22"/>
      <c r="E188" s="23"/>
      <c r="F188" s="28"/>
      <c r="G188" s="32"/>
      <c r="H188" s="32"/>
      <c r="I188" s="32"/>
      <c r="J188" s="32"/>
      <c r="K188" s="32"/>
      <c r="L188" s="22">
        <v>8</v>
      </c>
      <c r="M188" s="23" t="s">
        <v>389</v>
      </c>
      <c r="N188" s="23">
        <v>2</v>
      </c>
      <c r="O188" s="27" t="s">
        <v>44</v>
      </c>
      <c r="P188" s="28">
        <v>1900</v>
      </c>
      <c r="Q188" s="28">
        <f>N188*P188</f>
        <v>3800</v>
      </c>
      <c r="R188" s="30"/>
      <c r="S188" s="30"/>
      <c r="T188" s="21"/>
      <c r="U188" s="21"/>
    </row>
    <row r="189" spans="1:21" ht="21">
      <c r="A189" s="20"/>
      <c r="B189" s="21"/>
      <c r="C189" s="21"/>
      <c r="D189" s="22"/>
      <c r="E189" s="23"/>
      <c r="F189" s="28"/>
      <c r="G189" s="32"/>
      <c r="H189" s="32"/>
      <c r="I189" s="32"/>
      <c r="J189" s="32"/>
      <c r="K189" s="32"/>
      <c r="L189" s="22"/>
      <c r="M189" s="26" t="s">
        <v>162</v>
      </c>
      <c r="N189" s="23"/>
      <c r="O189" s="27"/>
      <c r="P189" s="28"/>
      <c r="Q189" s="28"/>
      <c r="R189" s="30"/>
      <c r="S189" s="30"/>
      <c r="T189" s="21"/>
      <c r="U189" s="21"/>
    </row>
    <row r="190" spans="1:21" s="66" customFormat="1" ht="21">
      <c r="A190" s="20"/>
      <c r="B190" s="21"/>
      <c r="C190" s="21"/>
      <c r="D190" s="22"/>
      <c r="E190" s="23"/>
      <c r="F190" s="28"/>
      <c r="G190" s="32"/>
      <c r="H190" s="32"/>
      <c r="I190" s="32"/>
      <c r="J190" s="32"/>
      <c r="K190" s="32"/>
      <c r="L190" s="22">
        <v>9</v>
      </c>
      <c r="M190" s="23" t="s">
        <v>390</v>
      </c>
      <c r="N190" s="23">
        <v>1</v>
      </c>
      <c r="O190" s="27" t="s">
        <v>37</v>
      </c>
      <c r="P190" s="28">
        <v>30000</v>
      </c>
      <c r="Q190" s="28">
        <f>N190*P190</f>
        <v>30000</v>
      </c>
      <c r="R190" s="30"/>
      <c r="S190" s="30"/>
      <c r="T190" s="21"/>
      <c r="U190" s="21"/>
    </row>
    <row r="191" spans="1:21" ht="21">
      <c r="A191" s="20"/>
      <c r="B191" s="21"/>
      <c r="C191" s="21"/>
      <c r="D191" s="22"/>
      <c r="E191" s="23"/>
      <c r="F191" s="28"/>
      <c r="G191" s="32"/>
      <c r="H191" s="32"/>
      <c r="I191" s="32"/>
      <c r="J191" s="32"/>
      <c r="K191" s="32"/>
      <c r="L191" s="22">
        <v>10</v>
      </c>
      <c r="M191" s="23" t="s">
        <v>375</v>
      </c>
      <c r="N191" s="23">
        <v>2</v>
      </c>
      <c r="O191" s="27" t="s">
        <v>37</v>
      </c>
      <c r="P191" s="28">
        <v>12000</v>
      </c>
      <c r="Q191" s="28">
        <f>N191*P191</f>
        <v>24000</v>
      </c>
      <c r="R191" s="30"/>
      <c r="S191" s="30"/>
      <c r="T191" s="21"/>
      <c r="U191" s="21"/>
    </row>
    <row r="192" spans="1:21" ht="21">
      <c r="A192" s="20"/>
      <c r="B192" s="21"/>
      <c r="C192" s="21"/>
      <c r="D192" s="22"/>
      <c r="E192" s="23"/>
      <c r="F192" s="28"/>
      <c r="G192" s="32"/>
      <c r="H192" s="32"/>
      <c r="I192" s="32"/>
      <c r="J192" s="32"/>
      <c r="K192" s="32"/>
      <c r="L192" s="22"/>
      <c r="M192" s="26" t="s">
        <v>61</v>
      </c>
      <c r="N192" s="23"/>
      <c r="O192" s="27"/>
      <c r="P192" s="28"/>
      <c r="Q192" s="28"/>
      <c r="R192" s="30"/>
      <c r="S192" s="30"/>
      <c r="T192" s="21"/>
      <c r="U192" s="21"/>
    </row>
    <row r="193" spans="1:21" ht="21">
      <c r="A193" s="20"/>
      <c r="B193" s="21"/>
      <c r="C193" s="21"/>
      <c r="D193" s="22"/>
      <c r="E193" s="23"/>
      <c r="F193" s="28"/>
      <c r="G193" s="32"/>
      <c r="H193" s="32"/>
      <c r="I193" s="32"/>
      <c r="J193" s="32"/>
      <c r="K193" s="32"/>
      <c r="L193" s="22">
        <v>11</v>
      </c>
      <c r="M193" s="23" t="s">
        <v>391</v>
      </c>
      <c r="N193" s="23">
        <v>1</v>
      </c>
      <c r="O193" s="27" t="s">
        <v>37</v>
      </c>
      <c r="P193" s="28">
        <v>6500</v>
      </c>
      <c r="Q193" s="28">
        <f>N193*P193</f>
        <v>6500</v>
      </c>
      <c r="R193" s="30"/>
      <c r="S193" s="30"/>
      <c r="T193" s="21"/>
      <c r="U193" s="21"/>
    </row>
    <row r="194" spans="1:21" ht="21">
      <c r="A194" s="20"/>
      <c r="B194" s="21"/>
      <c r="C194" s="21"/>
      <c r="D194" s="22"/>
      <c r="E194" s="23"/>
      <c r="F194" s="28"/>
      <c r="G194" s="32"/>
      <c r="H194" s="32"/>
      <c r="I194" s="32"/>
      <c r="J194" s="32"/>
      <c r="K194" s="32"/>
      <c r="L194" s="22"/>
      <c r="M194" s="26" t="s">
        <v>165</v>
      </c>
      <c r="N194" s="23"/>
      <c r="O194" s="27"/>
      <c r="P194" s="28"/>
      <c r="Q194" s="28"/>
      <c r="R194" s="30"/>
      <c r="S194" s="30"/>
      <c r="T194" s="21"/>
      <c r="U194" s="21"/>
    </row>
    <row r="195" spans="1:21" ht="21">
      <c r="A195" s="20"/>
      <c r="B195" s="21"/>
      <c r="C195" s="21"/>
      <c r="D195" s="22"/>
      <c r="E195" s="40"/>
      <c r="F195" s="28"/>
      <c r="G195" s="32"/>
      <c r="H195" s="32"/>
      <c r="I195" s="32"/>
      <c r="J195" s="32"/>
      <c r="K195" s="32"/>
      <c r="L195" s="39">
        <v>12</v>
      </c>
      <c r="M195" s="40" t="s">
        <v>339</v>
      </c>
      <c r="N195" s="40">
        <v>1</v>
      </c>
      <c r="O195" s="41" t="s">
        <v>74</v>
      </c>
      <c r="P195" s="43">
        <v>39000</v>
      </c>
      <c r="Q195" s="43">
        <f>N195*P195</f>
        <v>39000</v>
      </c>
      <c r="R195" s="30"/>
      <c r="S195" s="30"/>
      <c r="T195" s="21"/>
      <c r="U195" s="21"/>
    </row>
    <row r="196" spans="1:21" s="66" customFormat="1" ht="21">
      <c r="A196" s="20"/>
      <c r="B196" s="21"/>
      <c r="C196" s="21"/>
      <c r="D196" s="22"/>
      <c r="E196" s="23"/>
      <c r="F196" s="28"/>
      <c r="G196" s="32"/>
      <c r="H196" s="32"/>
      <c r="I196" s="32"/>
      <c r="J196" s="32"/>
      <c r="K196" s="32"/>
      <c r="L196" s="169"/>
      <c r="M196" s="82" t="s">
        <v>66</v>
      </c>
      <c r="N196" s="122"/>
      <c r="O196" s="127"/>
      <c r="P196" s="47"/>
      <c r="Q196" s="47">
        <f>SUM(Q179:Q195)</f>
        <v>336000</v>
      </c>
      <c r="R196" s="30"/>
      <c r="S196" s="30"/>
      <c r="T196" s="21"/>
      <c r="U196" s="21"/>
    </row>
    <row r="197" spans="1:21" s="164" customFormat="1" ht="21">
      <c r="A197" s="247"/>
      <c r="B197" s="248"/>
      <c r="C197" s="146"/>
      <c r="D197" s="175"/>
      <c r="E197" s="249"/>
      <c r="F197" s="98"/>
      <c r="G197" s="250"/>
      <c r="H197" s="250"/>
      <c r="I197" s="250"/>
      <c r="J197" s="250"/>
      <c r="K197" s="98"/>
      <c r="L197" s="58"/>
      <c r="M197" s="125" t="s">
        <v>67</v>
      </c>
      <c r="N197" s="176"/>
      <c r="O197" s="177"/>
      <c r="P197" s="178"/>
      <c r="Q197" s="178">
        <f>Q196+F182</f>
        <v>3800000</v>
      </c>
      <c r="R197" s="98"/>
      <c r="S197" s="98"/>
      <c r="T197" s="146"/>
      <c r="U197" s="146"/>
    </row>
    <row r="198" spans="1:21" ht="24">
      <c r="A198" s="72" t="s">
        <v>302</v>
      </c>
      <c r="B198" s="73" t="s">
        <v>379</v>
      </c>
      <c r="C198" s="73"/>
      <c r="D198" s="74"/>
      <c r="E198" s="75"/>
      <c r="F198" s="36"/>
      <c r="G198" s="25"/>
      <c r="H198" s="25"/>
      <c r="I198" s="25"/>
      <c r="J198" s="25"/>
      <c r="K198" s="25"/>
      <c r="L198" s="74"/>
      <c r="M198" s="76"/>
      <c r="N198" s="75"/>
      <c r="O198" s="77"/>
      <c r="P198" s="36"/>
      <c r="Q198" s="36"/>
      <c r="R198" s="78"/>
      <c r="S198" s="78"/>
      <c r="T198" s="73"/>
      <c r="U198" s="73"/>
    </row>
    <row r="199" spans="1:21" ht="24">
      <c r="A199" s="20"/>
      <c r="B199" s="21" t="s">
        <v>381</v>
      </c>
      <c r="C199" s="21"/>
      <c r="D199" s="22"/>
      <c r="E199" s="23"/>
      <c r="F199" s="28"/>
      <c r="G199" s="32"/>
      <c r="H199" s="32"/>
      <c r="I199" s="32"/>
      <c r="J199" s="32"/>
      <c r="K199" s="32"/>
      <c r="L199" s="233"/>
      <c r="M199" s="251" t="s">
        <v>306</v>
      </c>
      <c r="N199" s="235"/>
      <c r="O199" s="236"/>
      <c r="P199" s="237"/>
      <c r="Q199" s="237"/>
      <c r="R199" s="30"/>
      <c r="S199" s="30"/>
      <c r="T199" s="21"/>
      <c r="U199" s="21"/>
    </row>
    <row r="200" spans="1:21" ht="24">
      <c r="A200" s="20"/>
      <c r="B200" s="21" t="s">
        <v>383</v>
      </c>
      <c r="C200" s="21"/>
      <c r="D200" s="22"/>
      <c r="E200" s="23"/>
      <c r="F200" s="36"/>
      <c r="G200" s="25"/>
      <c r="H200" s="25"/>
      <c r="I200" s="25"/>
      <c r="J200" s="25"/>
      <c r="K200" s="25"/>
      <c r="L200" s="233">
        <v>1</v>
      </c>
      <c r="M200" s="235" t="s">
        <v>928</v>
      </c>
      <c r="N200" s="235">
        <v>1</v>
      </c>
      <c r="O200" s="236" t="s">
        <v>37</v>
      </c>
      <c r="P200" s="237">
        <v>3000</v>
      </c>
      <c r="Q200" s="237">
        <v>3000</v>
      </c>
      <c r="R200" s="30"/>
      <c r="S200" s="30"/>
      <c r="T200" s="21"/>
      <c r="U200" s="21"/>
    </row>
    <row r="201" spans="1:21" ht="24">
      <c r="A201" s="20"/>
      <c r="B201" s="21" t="s">
        <v>385</v>
      </c>
      <c r="C201" s="21"/>
      <c r="D201" s="22"/>
      <c r="E201" s="27"/>
      <c r="F201" s="28"/>
      <c r="G201" s="32"/>
      <c r="H201" s="32"/>
      <c r="I201" s="32"/>
      <c r="J201" s="32"/>
      <c r="K201" s="32"/>
      <c r="L201" s="233">
        <v>2</v>
      </c>
      <c r="M201" s="235" t="s">
        <v>322</v>
      </c>
      <c r="N201" s="235">
        <v>2</v>
      </c>
      <c r="O201" s="236" t="s">
        <v>132</v>
      </c>
      <c r="P201" s="237">
        <v>20000</v>
      </c>
      <c r="Q201" s="237">
        <v>40000</v>
      </c>
      <c r="R201" s="30"/>
      <c r="S201" s="30"/>
      <c r="T201" s="21"/>
      <c r="U201" s="21"/>
    </row>
    <row r="202" spans="1:21" ht="24">
      <c r="A202" s="20"/>
      <c r="B202" s="21"/>
      <c r="C202" s="21"/>
      <c r="D202" s="22"/>
      <c r="E202" s="27"/>
      <c r="F202" s="36"/>
      <c r="G202" s="25"/>
      <c r="H202" s="25"/>
      <c r="I202" s="25"/>
      <c r="J202" s="25"/>
      <c r="K202" s="25"/>
      <c r="L202" s="233">
        <v>3</v>
      </c>
      <c r="M202" s="235" t="s">
        <v>321</v>
      </c>
      <c r="N202" s="235">
        <v>1</v>
      </c>
      <c r="O202" s="236" t="s">
        <v>44</v>
      </c>
      <c r="P202" s="237">
        <v>7500</v>
      </c>
      <c r="Q202" s="237">
        <v>7500</v>
      </c>
      <c r="R202" s="30"/>
      <c r="S202" s="30"/>
      <c r="T202" s="21"/>
      <c r="U202" s="21"/>
    </row>
    <row r="203" spans="1:21" ht="24">
      <c r="A203" s="20"/>
      <c r="B203" s="21"/>
      <c r="C203" s="21"/>
      <c r="D203" s="22"/>
      <c r="E203" s="23"/>
      <c r="F203" s="28"/>
      <c r="G203" s="32"/>
      <c r="H203" s="32"/>
      <c r="I203" s="32"/>
      <c r="J203" s="32"/>
      <c r="K203" s="32"/>
      <c r="L203" s="233"/>
      <c r="M203" s="251" t="s">
        <v>41</v>
      </c>
      <c r="N203" s="235"/>
      <c r="O203" s="236"/>
      <c r="P203" s="237"/>
      <c r="Q203" s="237"/>
      <c r="R203" s="30"/>
      <c r="S203" s="30"/>
      <c r="T203" s="21"/>
      <c r="U203" s="21"/>
    </row>
    <row r="204" spans="1:21" ht="24">
      <c r="A204" s="20"/>
      <c r="B204" s="21"/>
      <c r="C204" s="21"/>
      <c r="D204" s="22"/>
      <c r="E204" s="23"/>
      <c r="F204" s="28"/>
      <c r="G204" s="32"/>
      <c r="H204" s="32"/>
      <c r="I204" s="32"/>
      <c r="J204" s="32"/>
      <c r="K204" s="32"/>
      <c r="L204" s="233">
        <v>4</v>
      </c>
      <c r="M204" s="235" t="s">
        <v>929</v>
      </c>
      <c r="N204" s="235">
        <v>1</v>
      </c>
      <c r="O204" s="236" t="s">
        <v>37</v>
      </c>
      <c r="P204" s="237">
        <v>50000</v>
      </c>
      <c r="Q204" s="237">
        <v>50000</v>
      </c>
      <c r="R204" s="30"/>
      <c r="S204" s="30"/>
      <c r="T204" s="21"/>
      <c r="U204" s="21"/>
    </row>
    <row r="205" spans="1:21" ht="24">
      <c r="A205" s="20"/>
      <c r="B205" s="21"/>
      <c r="C205" s="21"/>
      <c r="D205" s="22"/>
      <c r="E205" s="23"/>
      <c r="F205" s="28"/>
      <c r="G205" s="32"/>
      <c r="H205" s="32"/>
      <c r="I205" s="32"/>
      <c r="J205" s="32"/>
      <c r="K205" s="32"/>
      <c r="L205" s="233">
        <v>5</v>
      </c>
      <c r="M205" s="235" t="s">
        <v>232</v>
      </c>
      <c r="N205" s="235">
        <v>1</v>
      </c>
      <c r="O205" s="236" t="s">
        <v>37</v>
      </c>
      <c r="P205" s="237">
        <v>13000</v>
      </c>
      <c r="Q205" s="237">
        <v>13000</v>
      </c>
      <c r="R205" s="30"/>
      <c r="S205" s="30"/>
      <c r="T205" s="21"/>
      <c r="U205" s="21"/>
    </row>
    <row r="206" spans="1:21" ht="24">
      <c r="A206" s="20"/>
      <c r="B206" s="21"/>
      <c r="C206" s="21"/>
      <c r="D206" s="22"/>
      <c r="E206" s="23"/>
      <c r="F206" s="28"/>
      <c r="G206" s="32"/>
      <c r="H206" s="32"/>
      <c r="I206" s="32"/>
      <c r="J206" s="32"/>
      <c r="K206" s="32"/>
      <c r="L206" s="238">
        <v>6</v>
      </c>
      <c r="M206" s="239" t="s">
        <v>331</v>
      </c>
      <c r="N206" s="239">
        <v>1</v>
      </c>
      <c r="O206" s="240" t="s">
        <v>44</v>
      </c>
      <c r="P206" s="241">
        <v>16000</v>
      </c>
      <c r="Q206" s="241">
        <v>16000</v>
      </c>
      <c r="R206" s="30"/>
      <c r="S206" s="30"/>
      <c r="T206" s="21"/>
      <c r="U206" s="21"/>
    </row>
    <row r="207" spans="1:21" ht="24.75" thickBot="1">
      <c r="A207" s="20"/>
      <c r="B207" s="21"/>
      <c r="C207" s="21"/>
      <c r="D207" s="22"/>
      <c r="E207" s="23"/>
      <c r="F207" s="28"/>
      <c r="G207" s="32"/>
      <c r="H207" s="32"/>
      <c r="I207" s="32"/>
      <c r="J207" s="32"/>
      <c r="K207" s="32"/>
      <c r="L207" s="252"/>
      <c r="M207" s="253" t="s">
        <v>30</v>
      </c>
      <c r="N207" s="253"/>
      <c r="O207" s="254"/>
      <c r="P207" s="255"/>
      <c r="Q207" s="246">
        <f>SUM(Q200:Q206)</f>
        <v>129500</v>
      </c>
      <c r="R207" s="30"/>
      <c r="S207" s="30"/>
      <c r="T207" s="21"/>
      <c r="U207" s="21"/>
    </row>
    <row r="208" spans="1:21" ht="51" customHeight="1" thickTop="1">
      <c r="A208" s="60"/>
      <c r="B208" s="61"/>
      <c r="C208" s="61"/>
      <c r="D208" s="61"/>
      <c r="E208" s="61"/>
      <c r="F208" s="62"/>
      <c r="G208" s="62"/>
      <c r="H208" s="62"/>
      <c r="I208" s="62"/>
      <c r="J208" s="62"/>
      <c r="K208" s="62"/>
      <c r="L208" s="61"/>
      <c r="M208" s="63"/>
      <c r="N208" s="61"/>
      <c r="O208" s="63"/>
      <c r="P208" s="62"/>
      <c r="Q208" s="62"/>
      <c r="R208" s="64"/>
      <c r="S208" s="64"/>
      <c r="T208" s="61"/>
      <c r="U208" s="61"/>
    </row>
    <row r="209" spans="1:21" ht="53.25" customHeight="1">
      <c r="A209" s="65"/>
      <c r="B209" s="66"/>
      <c r="C209" s="66"/>
      <c r="D209" s="66"/>
      <c r="E209" s="66"/>
      <c r="F209" s="67"/>
      <c r="G209" s="67"/>
      <c r="H209" s="67"/>
      <c r="I209" s="67"/>
      <c r="J209" s="67"/>
      <c r="K209" s="67"/>
      <c r="L209" s="66"/>
      <c r="M209" s="68" t="s">
        <v>68</v>
      </c>
      <c r="N209" s="66"/>
      <c r="O209" s="69"/>
      <c r="P209" s="67"/>
      <c r="Q209" s="67"/>
      <c r="R209" s="70"/>
      <c r="S209" s="70"/>
      <c r="T209" s="66"/>
      <c r="U209" s="66"/>
    </row>
    <row r="210" spans="1:21" ht="53.25" customHeight="1">
      <c r="A210" s="65"/>
      <c r="B210" s="66"/>
      <c r="C210" s="66"/>
      <c r="D210" s="66"/>
      <c r="E210" s="66"/>
      <c r="F210" s="67"/>
      <c r="G210" s="67"/>
      <c r="H210" s="67"/>
      <c r="I210" s="67"/>
      <c r="J210" s="67"/>
      <c r="K210" s="67"/>
      <c r="L210" s="66"/>
      <c r="M210" s="68" t="s">
        <v>69</v>
      </c>
      <c r="N210" s="66"/>
      <c r="O210" s="69"/>
      <c r="P210" s="67"/>
      <c r="Q210" s="67"/>
      <c r="R210" s="70"/>
      <c r="S210" s="70"/>
      <c r="T210" s="66"/>
      <c r="U210" s="66"/>
    </row>
    <row r="211" spans="1:21" ht="53.25" customHeight="1">
      <c r="A211" s="65"/>
      <c r="B211" s="71"/>
      <c r="C211" s="66"/>
      <c r="D211" s="66"/>
      <c r="E211" s="66"/>
      <c r="F211" s="67"/>
      <c r="G211" s="67"/>
      <c r="H211" s="67"/>
      <c r="I211" s="67"/>
      <c r="J211" s="67"/>
      <c r="K211" s="67"/>
      <c r="L211" s="66"/>
      <c r="M211" s="68" t="s">
        <v>70</v>
      </c>
      <c r="N211" s="66"/>
      <c r="O211" s="69"/>
      <c r="P211" s="67"/>
      <c r="Q211" s="67"/>
      <c r="R211" s="70"/>
      <c r="S211" s="70"/>
      <c r="T211" s="66"/>
      <c r="U211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2"/>
  <rowBreaks count="4" manualBreakCount="4">
    <brk id="50" max="19" man="1"/>
    <brk id="104" max="19" man="1"/>
    <brk id="143" max="19" man="1"/>
    <brk id="178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U27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00390625" style="194" customWidth="1"/>
    <col min="20" max="21" width="15.0039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3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392</v>
      </c>
      <c r="B8" s="73" t="s">
        <v>393</v>
      </c>
      <c r="C8" s="73" t="s">
        <v>394</v>
      </c>
      <c r="D8" s="74"/>
      <c r="E8" s="75" t="s">
        <v>395</v>
      </c>
      <c r="F8" s="36">
        <v>3131000</v>
      </c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 t="s">
        <v>396</v>
      </c>
      <c r="C9" s="21" t="s">
        <v>200</v>
      </c>
      <c r="D9" s="22"/>
      <c r="E9" s="23" t="s">
        <v>397</v>
      </c>
      <c r="F9" s="28"/>
      <c r="G9" s="32"/>
      <c r="H9" s="32"/>
      <c r="I9" s="32"/>
      <c r="J9" s="32"/>
      <c r="K9" s="32"/>
      <c r="L9" s="22">
        <v>1</v>
      </c>
      <c r="M9" s="23" t="s">
        <v>398</v>
      </c>
      <c r="N9" s="23">
        <v>2</v>
      </c>
      <c r="O9" s="27" t="s">
        <v>37</v>
      </c>
      <c r="P9" s="28">
        <v>85000</v>
      </c>
      <c r="Q9" s="28">
        <v>170000</v>
      </c>
      <c r="R9" s="30"/>
      <c r="S9" s="30"/>
      <c r="T9" s="21"/>
      <c r="U9" s="21"/>
    </row>
    <row r="10" spans="1:21" ht="21">
      <c r="A10" s="20"/>
      <c r="B10" s="21"/>
      <c r="C10" s="21" t="s">
        <v>399</v>
      </c>
      <c r="D10" s="22"/>
      <c r="E10" s="23" t="s">
        <v>400</v>
      </c>
      <c r="F10" s="31"/>
      <c r="G10" s="32"/>
      <c r="H10" s="32"/>
      <c r="I10" s="32"/>
      <c r="J10" s="32"/>
      <c r="K10" s="32"/>
      <c r="L10" s="22">
        <v>2</v>
      </c>
      <c r="M10" s="23" t="s">
        <v>401</v>
      </c>
      <c r="N10" s="23">
        <v>1</v>
      </c>
      <c r="O10" s="27" t="s">
        <v>32</v>
      </c>
      <c r="P10" s="28">
        <v>47500</v>
      </c>
      <c r="Q10" s="28">
        <v>47500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7" t="s">
        <v>30</v>
      </c>
      <c r="F11" s="36">
        <f>SUM(F8:F10)</f>
        <v>3131000</v>
      </c>
      <c r="G11" s="32"/>
      <c r="H11" s="32"/>
      <c r="I11" s="32"/>
      <c r="J11" s="32"/>
      <c r="K11" s="32"/>
      <c r="L11" s="22">
        <v>3</v>
      </c>
      <c r="M11" s="23" t="s">
        <v>402</v>
      </c>
      <c r="N11" s="23">
        <v>1</v>
      </c>
      <c r="O11" s="27" t="s">
        <v>37</v>
      </c>
      <c r="P11" s="28">
        <v>97500</v>
      </c>
      <c r="Q11" s="28">
        <v>97500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/>
      <c r="M12" s="23" t="s">
        <v>403</v>
      </c>
      <c r="N12" s="23"/>
      <c r="O12" s="27"/>
      <c r="P12" s="28"/>
      <c r="Q12" s="28"/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4</v>
      </c>
      <c r="M13" s="23" t="s">
        <v>404</v>
      </c>
      <c r="N13" s="23">
        <v>1</v>
      </c>
      <c r="O13" s="27" t="s">
        <v>37</v>
      </c>
      <c r="P13" s="28">
        <v>275000</v>
      </c>
      <c r="Q13" s="28">
        <v>275000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5</v>
      </c>
      <c r="M14" s="23" t="s">
        <v>405</v>
      </c>
      <c r="N14" s="23">
        <v>1</v>
      </c>
      <c r="O14" s="27" t="s">
        <v>37</v>
      </c>
      <c r="P14" s="28">
        <v>85000</v>
      </c>
      <c r="Q14" s="28">
        <v>85000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/>
      <c r="M15" s="23" t="s">
        <v>406</v>
      </c>
      <c r="N15" s="23"/>
      <c r="O15" s="27"/>
      <c r="P15" s="28"/>
      <c r="Q15" s="28"/>
      <c r="R15" s="30"/>
      <c r="S15" s="30"/>
      <c r="T15" s="21"/>
      <c r="U15" s="21"/>
    </row>
    <row r="16" spans="1:21" ht="21">
      <c r="A16" s="72"/>
      <c r="B16" s="73"/>
      <c r="C16" s="73"/>
      <c r="D16" s="74"/>
      <c r="E16" s="75"/>
      <c r="F16" s="36"/>
      <c r="G16" s="25"/>
      <c r="H16" s="25"/>
      <c r="I16" s="25"/>
      <c r="J16" s="25"/>
      <c r="K16" s="25"/>
      <c r="L16" s="22">
        <v>6</v>
      </c>
      <c r="M16" s="23" t="s">
        <v>407</v>
      </c>
      <c r="N16" s="23">
        <v>1</v>
      </c>
      <c r="O16" s="27" t="s">
        <v>37</v>
      </c>
      <c r="P16" s="28">
        <v>55900</v>
      </c>
      <c r="Q16" s="28">
        <v>55900</v>
      </c>
      <c r="R16" s="30"/>
      <c r="S16" s="30"/>
      <c r="T16" s="21"/>
      <c r="U16" s="21"/>
    </row>
    <row r="17" spans="1:21" ht="21">
      <c r="A17" s="72"/>
      <c r="B17" s="73"/>
      <c r="C17" s="73"/>
      <c r="D17" s="74"/>
      <c r="E17" s="75"/>
      <c r="F17" s="36"/>
      <c r="G17" s="25"/>
      <c r="H17" s="25"/>
      <c r="I17" s="25"/>
      <c r="J17" s="25"/>
      <c r="K17" s="25"/>
      <c r="L17" s="22">
        <v>7</v>
      </c>
      <c r="M17" s="23" t="s">
        <v>408</v>
      </c>
      <c r="N17" s="23">
        <v>1</v>
      </c>
      <c r="O17" s="27" t="s">
        <v>37</v>
      </c>
      <c r="P17" s="28">
        <v>36900</v>
      </c>
      <c r="Q17" s="28">
        <v>36900</v>
      </c>
      <c r="R17" s="30"/>
      <c r="S17" s="30"/>
      <c r="T17" s="21"/>
      <c r="U17" s="21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8</v>
      </c>
      <c r="M18" s="23" t="s">
        <v>409</v>
      </c>
      <c r="N18" s="23">
        <v>1</v>
      </c>
      <c r="O18" s="27" t="s">
        <v>37</v>
      </c>
      <c r="P18" s="28">
        <v>50000</v>
      </c>
      <c r="Q18" s="28">
        <v>50000</v>
      </c>
      <c r="R18" s="30"/>
      <c r="S18" s="30"/>
      <c r="T18" s="21"/>
      <c r="U18" s="21"/>
    </row>
    <row r="19" spans="1:21" s="66" customFormat="1" ht="21">
      <c r="A19" s="20"/>
      <c r="B19" s="21"/>
      <c r="C19" s="21"/>
      <c r="D19" s="22"/>
      <c r="E19" s="23"/>
      <c r="F19" s="28"/>
      <c r="G19" s="25"/>
      <c r="H19" s="25"/>
      <c r="I19" s="25"/>
      <c r="J19" s="25"/>
      <c r="K19" s="25"/>
      <c r="L19" s="74"/>
      <c r="M19" s="76" t="s">
        <v>41</v>
      </c>
      <c r="N19" s="75"/>
      <c r="O19" s="77"/>
      <c r="P19" s="36"/>
      <c r="Q19" s="36"/>
      <c r="R19" s="30"/>
      <c r="S19" s="30"/>
      <c r="T19" s="21"/>
      <c r="U19" s="21"/>
    </row>
    <row r="20" spans="1:21" s="156" customFormat="1" ht="21">
      <c r="A20" s="179"/>
      <c r="B20" s="145"/>
      <c r="C20" s="145"/>
      <c r="D20" s="180"/>
      <c r="E20" s="181"/>
      <c r="F20" s="182"/>
      <c r="G20" s="183"/>
      <c r="H20" s="183"/>
      <c r="I20" s="183"/>
      <c r="J20" s="183"/>
      <c r="K20" s="183"/>
      <c r="L20" s="74">
        <v>9</v>
      </c>
      <c r="M20" s="113" t="s">
        <v>410</v>
      </c>
      <c r="N20" s="113">
        <v>6</v>
      </c>
      <c r="O20" s="114" t="s">
        <v>37</v>
      </c>
      <c r="P20" s="115">
        <v>23200</v>
      </c>
      <c r="Q20" s="115">
        <v>139200</v>
      </c>
      <c r="R20" s="43"/>
      <c r="S20" s="43"/>
      <c r="T20" s="38"/>
      <c r="U20" s="38"/>
    </row>
    <row r="21" spans="1:21" s="156" customFormat="1" ht="21">
      <c r="A21" s="179"/>
      <c r="B21" s="145"/>
      <c r="C21" s="145"/>
      <c r="D21" s="180"/>
      <c r="E21" s="181"/>
      <c r="F21" s="182"/>
      <c r="G21" s="184"/>
      <c r="H21" s="184"/>
      <c r="I21" s="184"/>
      <c r="J21" s="184"/>
      <c r="K21" s="184"/>
      <c r="L21" s="22">
        <v>10</v>
      </c>
      <c r="M21" s="40" t="s">
        <v>411</v>
      </c>
      <c r="N21" s="40">
        <v>2</v>
      </c>
      <c r="O21" s="41" t="s">
        <v>37</v>
      </c>
      <c r="P21" s="43">
        <v>21500</v>
      </c>
      <c r="Q21" s="43">
        <v>43000</v>
      </c>
      <c r="R21" s="43"/>
      <c r="S21" s="43"/>
      <c r="T21" s="38"/>
      <c r="U21" s="38"/>
    </row>
    <row r="22" spans="1:21" s="156" customFormat="1" ht="21">
      <c r="A22" s="179"/>
      <c r="B22" s="145"/>
      <c r="C22" s="145"/>
      <c r="D22" s="180"/>
      <c r="E22" s="181"/>
      <c r="F22" s="182"/>
      <c r="G22" s="184"/>
      <c r="H22" s="184"/>
      <c r="I22" s="184"/>
      <c r="J22" s="184"/>
      <c r="K22" s="184"/>
      <c r="L22" s="169"/>
      <c r="M22" s="82" t="s">
        <v>66</v>
      </c>
      <c r="N22" s="122"/>
      <c r="O22" s="127"/>
      <c r="P22" s="47"/>
      <c r="Q22" s="182">
        <f>SUM(Q8:Q21)</f>
        <v>1000000</v>
      </c>
      <c r="R22" s="43"/>
      <c r="S22" s="43"/>
      <c r="T22" s="38"/>
      <c r="U22" s="38"/>
    </row>
    <row r="23" spans="1:21" s="156" customFormat="1" ht="21">
      <c r="A23" s="179"/>
      <c r="B23" s="145"/>
      <c r="C23" s="145"/>
      <c r="D23" s="180"/>
      <c r="E23" s="181"/>
      <c r="F23" s="182"/>
      <c r="G23" s="184"/>
      <c r="H23" s="184"/>
      <c r="I23" s="184"/>
      <c r="J23" s="184"/>
      <c r="K23" s="184"/>
      <c r="L23" s="58"/>
      <c r="M23" s="125" t="s">
        <v>67</v>
      </c>
      <c r="N23" s="176"/>
      <c r="O23" s="177"/>
      <c r="P23" s="178"/>
      <c r="Q23" s="178">
        <f>F11+Q22</f>
        <v>4131000</v>
      </c>
      <c r="R23" s="174"/>
      <c r="S23" s="174"/>
      <c r="T23" s="145"/>
      <c r="U23" s="145"/>
    </row>
    <row r="24" spans="1:21" ht="51" customHeight="1">
      <c r="A24" s="60"/>
      <c r="B24" s="61"/>
      <c r="C24" s="61"/>
      <c r="D24" s="61"/>
      <c r="E24" s="61"/>
      <c r="F24" s="62"/>
      <c r="G24" s="62"/>
      <c r="H24" s="62"/>
      <c r="I24" s="62"/>
      <c r="J24" s="62"/>
      <c r="K24" s="62"/>
      <c r="L24" s="61"/>
      <c r="M24" s="63"/>
      <c r="N24" s="61"/>
      <c r="O24" s="63"/>
      <c r="P24" s="62"/>
      <c r="Q24" s="62"/>
      <c r="R24" s="64"/>
      <c r="S24" s="64"/>
      <c r="T24" s="61"/>
      <c r="U24" s="61"/>
    </row>
    <row r="25" spans="1:21" ht="53.25" customHeight="1">
      <c r="A25" s="65"/>
      <c r="B25" s="66"/>
      <c r="C25" s="66"/>
      <c r="D25" s="66"/>
      <c r="E25" s="66"/>
      <c r="F25" s="67"/>
      <c r="G25" s="67"/>
      <c r="H25" s="67"/>
      <c r="I25" s="67"/>
      <c r="J25" s="67"/>
      <c r="K25" s="67"/>
      <c r="L25" s="66"/>
      <c r="M25" s="68" t="s">
        <v>68</v>
      </c>
      <c r="N25" s="66"/>
      <c r="O25" s="69"/>
      <c r="P25" s="67"/>
      <c r="Q25" s="67"/>
      <c r="R25" s="70"/>
      <c r="S25" s="70"/>
      <c r="T25" s="66"/>
      <c r="U25" s="66"/>
    </row>
    <row r="26" spans="1:21" ht="53.25" customHeight="1">
      <c r="A26" s="65"/>
      <c r="B26" s="66"/>
      <c r="C26" s="66"/>
      <c r="D26" s="66"/>
      <c r="E26" s="66"/>
      <c r="F26" s="67"/>
      <c r="G26" s="67"/>
      <c r="H26" s="67"/>
      <c r="I26" s="67"/>
      <c r="J26" s="67"/>
      <c r="K26" s="67"/>
      <c r="L26" s="66"/>
      <c r="M26" s="68" t="s">
        <v>69</v>
      </c>
      <c r="N26" s="66"/>
      <c r="O26" s="69"/>
      <c r="P26" s="67"/>
      <c r="Q26" s="67"/>
      <c r="R26" s="70"/>
      <c r="S26" s="70"/>
      <c r="T26" s="66"/>
      <c r="U26" s="66"/>
    </row>
    <row r="27" spans="1:21" ht="53.25" customHeight="1">
      <c r="A27" s="65"/>
      <c r="B27" s="71"/>
      <c r="C27" s="66"/>
      <c r="D27" s="66"/>
      <c r="E27" s="66"/>
      <c r="F27" s="67"/>
      <c r="G27" s="67"/>
      <c r="H27" s="67"/>
      <c r="I27" s="67"/>
      <c r="J27" s="67"/>
      <c r="K27" s="67"/>
      <c r="L27" s="66"/>
      <c r="M27" s="68" t="s">
        <v>70</v>
      </c>
      <c r="N27" s="66"/>
      <c r="O27" s="69"/>
      <c r="P27" s="67"/>
      <c r="Q27" s="67"/>
      <c r="R27" s="70"/>
      <c r="S27" s="70"/>
      <c r="T27" s="66"/>
      <c r="U27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U49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7.140625" style="194" customWidth="1"/>
    <col min="20" max="21" width="17.1406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2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412</v>
      </c>
      <c r="B8" s="86" t="s">
        <v>413</v>
      </c>
      <c r="C8" s="86" t="s">
        <v>414</v>
      </c>
      <c r="D8" s="87"/>
      <c r="E8" s="92"/>
      <c r="F8" s="24"/>
      <c r="G8" s="144"/>
      <c r="H8" s="144"/>
      <c r="I8" s="144"/>
      <c r="J8" s="144"/>
      <c r="K8" s="144"/>
      <c r="L8" s="87"/>
      <c r="M8" s="91" t="s">
        <v>24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 t="s">
        <v>209</v>
      </c>
      <c r="C9" s="21" t="s">
        <v>415</v>
      </c>
      <c r="D9" s="22"/>
      <c r="E9" s="23"/>
      <c r="F9" s="28"/>
      <c r="G9" s="25"/>
      <c r="H9" s="25"/>
      <c r="I9" s="25"/>
      <c r="J9" s="25"/>
      <c r="K9" s="25"/>
      <c r="L9" s="74">
        <v>1</v>
      </c>
      <c r="M9" s="75" t="s">
        <v>416</v>
      </c>
      <c r="N9" s="75">
        <v>1</v>
      </c>
      <c r="O9" s="77" t="s">
        <v>191</v>
      </c>
      <c r="P9" s="36">
        <v>92000</v>
      </c>
      <c r="Q9" s="36">
        <f>N9*P9</f>
        <v>92000</v>
      </c>
      <c r="R9" s="30"/>
      <c r="S9" s="30"/>
      <c r="T9" s="21"/>
      <c r="U9" s="21"/>
    </row>
    <row r="10" spans="1:21" ht="21">
      <c r="A10" s="20"/>
      <c r="B10" s="21" t="s">
        <v>417</v>
      </c>
      <c r="C10" s="21" t="s">
        <v>418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419</v>
      </c>
      <c r="N10" s="23">
        <v>2</v>
      </c>
      <c r="O10" s="27" t="s">
        <v>37</v>
      </c>
      <c r="P10" s="28">
        <v>90000</v>
      </c>
      <c r="Q10" s="28">
        <f>N10*P10</f>
        <v>180000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420</v>
      </c>
      <c r="N11" s="23">
        <v>1</v>
      </c>
      <c r="O11" s="27" t="s">
        <v>32</v>
      </c>
      <c r="P11" s="28">
        <v>100000</v>
      </c>
      <c r="Q11" s="28">
        <f>N11*P11</f>
        <v>100000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421</v>
      </c>
      <c r="N12" s="23">
        <v>2</v>
      </c>
      <c r="O12" s="27" t="s">
        <v>37</v>
      </c>
      <c r="P12" s="28">
        <v>4000</v>
      </c>
      <c r="Q12" s="28">
        <f>N12*P12</f>
        <v>8000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/>
      <c r="M13" s="26" t="s">
        <v>58</v>
      </c>
      <c r="N13" s="23"/>
      <c r="O13" s="27"/>
      <c r="P13" s="28"/>
      <c r="Q13" s="28"/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5</v>
      </c>
      <c r="M14" s="23" t="s">
        <v>422</v>
      </c>
      <c r="N14" s="23">
        <v>1</v>
      </c>
      <c r="O14" s="27" t="s">
        <v>37</v>
      </c>
      <c r="P14" s="28">
        <v>35000</v>
      </c>
      <c r="Q14" s="28">
        <f>N14*P14</f>
        <v>35000</v>
      </c>
      <c r="R14" s="30"/>
      <c r="S14" s="30"/>
      <c r="T14" s="103"/>
      <c r="U14" s="103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>
        <v>6</v>
      </c>
      <c r="M15" s="23" t="s">
        <v>423</v>
      </c>
      <c r="N15" s="23">
        <v>1</v>
      </c>
      <c r="O15" s="27" t="s">
        <v>32</v>
      </c>
      <c r="P15" s="28">
        <v>38000</v>
      </c>
      <c r="Q15" s="28">
        <f>N15*P15</f>
        <v>38000</v>
      </c>
      <c r="R15" s="30"/>
      <c r="S15" s="30"/>
      <c r="T15" s="103"/>
      <c r="U15" s="103"/>
    </row>
    <row r="16" spans="1:21" ht="2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39">
        <v>7</v>
      </c>
      <c r="M16" s="40" t="s">
        <v>424</v>
      </c>
      <c r="N16" s="40">
        <v>1</v>
      </c>
      <c r="O16" s="41" t="s">
        <v>37</v>
      </c>
      <c r="P16" s="43">
        <v>30000</v>
      </c>
      <c r="Q16" s="43">
        <f>N16*P16</f>
        <v>30000</v>
      </c>
      <c r="R16" s="30"/>
      <c r="S16" s="30"/>
      <c r="T16" s="103"/>
      <c r="U16" s="103"/>
    </row>
    <row r="17" spans="1:21" ht="2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22"/>
      <c r="M17" s="26" t="s">
        <v>162</v>
      </c>
      <c r="N17" s="23"/>
      <c r="O17" s="27"/>
      <c r="P17" s="28"/>
      <c r="Q17" s="28"/>
      <c r="R17" s="30"/>
      <c r="S17" s="30"/>
      <c r="T17" s="103"/>
      <c r="U17" s="103"/>
    </row>
    <row r="18" spans="1:21" ht="2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>
        <v>8</v>
      </c>
      <c r="M18" s="23" t="s">
        <v>425</v>
      </c>
      <c r="N18" s="23">
        <v>4</v>
      </c>
      <c r="O18" s="27" t="s">
        <v>37</v>
      </c>
      <c r="P18" s="28">
        <v>5000</v>
      </c>
      <c r="Q18" s="28">
        <f>N18*P18</f>
        <v>20000</v>
      </c>
      <c r="R18" s="30"/>
      <c r="S18" s="30"/>
      <c r="T18" s="103"/>
      <c r="U18" s="103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22"/>
      <c r="M19" s="26" t="s">
        <v>41</v>
      </c>
      <c r="N19" s="23"/>
      <c r="O19" s="27"/>
      <c r="P19" s="28"/>
      <c r="Q19" s="28"/>
      <c r="R19" s="30"/>
      <c r="S19" s="30"/>
      <c r="T19" s="103"/>
      <c r="U19" s="103"/>
    </row>
    <row r="20" spans="1:21" ht="21">
      <c r="A20" s="20"/>
      <c r="B20" s="21"/>
      <c r="C20" s="21"/>
      <c r="D20" s="22"/>
      <c r="E20" s="23"/>
      <c r="F20" s="28"/>
      <c r="G20" s="32"/>
      <c r="H20" s="32"/>
      <c r="I20" s="32"/>
      <c r="J20" s="32"/>
      <c r="K20" s="32"/>
      <c r="L20" s="22">
        <v>9</v>
      </c>
      <c r="M20" s="40" t="s">
        <v>426</v>
      </c>
      <c r="N20" s="40">
        <v>1</v>
      </c>
      <c r="O20" s="41" t="s">
        <v>32</v>
      </c>
      <c r="P20" s="43">
        <v>19000</v>
      </c>
      <c r="Q20" s="43">
        <f>N20*P20</f>
        <v>19000</v>
      </c>
      <c r="R20" s="30"/>
      <c r="S20" s="30"/>
      <c r="T20" s="103"/>
      <c r="U20" s="103"/>
    </row>
    <row r="21" spans="1:21" ht="21">
      <c r="A21" s="20"/>
      <c r="B21" s="21"/>
      <c r="C21" s="21"/>
      <c r="D21" s="22"/>
      <c r="E21" s="23"/>
      <c r="F21" s="28"/>
      <c r="G21" s="32"/>
      <c r="H21" s="32"/>
      <c r="I21" s="32"/>
      <c r="J21" s="32"/>
      <c r="K21" s="32"/>
      <c r="L21" s="22">
        <v>10</v>
      </c>
      <c r="M21" s="40" t="s">
        <v>427</v>
      </c>
      <c r="N21" s="40">
        <v>1</v>
      </c>
      <c r="O21" s="41" t="s">
        <v>32</v>
      </c>
      <c r="P21" s="43">
        <v>27000</v>
      </c>
      <c r="Q21" s="43">
        <f>N21*P21</f>
        <v>27000</v>
      </c>
      <c r="R21" s="30"/>
      <c r="S21" s="30"/>
      <c r="T21" s="103"/>
      <c r="U21" s="103"/>
    </row>
    <row r="22" spans="1:21" ht="21">
      <c r="A22" s="20"/>
      <c r="B22" s="21"/>
      <c r="C22" s="21"/>
      <c r="D22" s="22"/>
      <c r="E22" s="23"/>
      <c r="F22" s="28"/>
      <c r="G22" s="32"/>
      <c r="H22" s="32"/>
      <c r="I22" s="32"/>
      <c r="J22" s="32"/>
      <c r="K22" s="32"/>
      <c r="L22" s="22">
        <v>11</v>
      </c>
      <c r="M22" s="23" t="s">
        <v>428</v>
      </c>
      <c r="N22" s="40">
        <v>1</v>
      </c>
      <c r="O22" s="41" t="s">
        <v>32</v>
      </c>
      <c r="P22" s="43">
        <v>32000</v>
      </c>
      <c r="Q22" s="43">
        <f>N22*P22</f>
        <v>32000</v>
      </c>
      <c r="R22" s="30"/>
      <c r="S22" s="30"/>
      <c r="T22" s="103"/>
      <c r="U22" s="103"/>
    </row>
    <row r="23" spans="1:21" ht="21">
      <c r="A23" s="20"/>
      <c r="B23" s="21"/>
      <c r="C23" s="21"/>
      <c r="D23" s="22"/>
      <c r="E23" s="23"/>
      <c r="F23" s="28"/>
      <c r="G23" s="32"/>
      <c r="H23" s="32"/>
      <c r="I23" s="32"/>
      <c r="J23" s="32"/>
      <c r="K23" s="32"/>
      <c r="L23" s="22"/>
      <c r="M23" s="23" t="s">
        <v>429</v>
      </c>
      <c r="N23" s="40"/>
      <c r="O23" s="41"/>
      <c r="P23" s="43"/>
      <c r="Q23" s="43"/>
      <c r="R23" s="30"/>
      <c r="S23" s="30"/>
      <c r="T23" s="103"/>
      <c r="U23" s="103"/>
    </row>
    <row r="24" spans="1:21" ht="21">
      <c r="A24" s="20"/>
      <c r="B24" s="21"/>
      <c r="C24" s="21"/>
      <c r="D24" s="22"/>
      <c r="E24" s="23"/>
      <c r="F24" s="28"/>
      <c r="G24" s="32"/>
      <c r="H24" s="32"/>
      <c r="I24" s="32"/>
      <c r="J24" s="32"/>
      <c r="K24" s="32"/>
      <c r="L24" s="22">
        <v>12</v>
      </c>
      <c r="M24" s="23" t="s">
        <v>430</v>
      </c>
      <c r="N24" s="40">
        <v>1</v>
      </c>
      <c r="O24" s="41" t="s">
        <v>37</v>
      </c>
      <c r="P24" s="43">
        <v>35300</v>
      </c>
      <c r="Q24" s="43">
        <f aca="true" t="shared" si="0" ref="Q24:Q38">N24*P24</f>
        <v>35300</v>
      </c>
      <c r="R24" s="30"/>
      <c r="S24" s="30"/>
      <c r="T24" s="103"/>
      <c r="U24" s="103"/>
    </row>
    <row r="25" spans="1:21" ht="21">
      <c r="A25" s="20"/>
      <c r="B25" s="21"/>
      <c r="C25" s="21"/>
      <c r="D25" s="22"/>
      <c r="E25" s="23"/>
      <c r="F25" s="28"/>
      <c r="G25" s="32"/>
      <c r="H25" s="32"/>
      <c r="I25" s="32"/>
      <c r="J25" s="32"/>
      <c r="K25" s="32"/>
      <c r="L25" s="22">
        <v>13</v>
      </c>
      <c r="M25" s="23" t="s">
        <v>431</v>
      </c>
      <c r="N25" s="23">
        <v>6</v>
      </c>
      <c r="O25" s="27" t="s">
        <v>32</v>
      </c>
      <c r="P25" s="28">
        <v>3000</v>
      </c>
      <c r="Q25" s="28">
        <f t="shared" si="0"/>
        <v>18000</v>
      </c>
      <c r="R25" s="30"/>
      <c r="S25" s="30"/>
      <c r="T25" s="103"/>
      <c r="U25" s="103"/>
    </row>
    <row r="26" spans="1:21" ht="21">
      <c r="A26" s="20"/>
      <c r="B26" s="21"/>
      <c r="C26" s="21"/>
      <c r="D26" s="22"/>
      <c r="E26" s="23"/>
      <c r="F26" s="28"/>
      <c r="G26" s="32"/>
      <c r="H26" s="32"/>
      <c r="I26" s="32"/>
      <c r="J26" s="32"/>
      <c r="K26" s="32"/>
      <c r="L26" s="22">
        <v>14</v>
      </c>
      <c r="M26" s="23" t="s">
        <v>432</v>
      </c>
      <c r="N26" s="23">
        <v>6</v>
      </c>
      <c r="O26" s="27" t="s">
        <v>32</v>
      </c>
      <c r="P26" s="28">
        <v>3500</v>
      </c>
      <c r="Q26" s="28">
        <f t="shared" si="0"/>
        <v>21000</v>
      </c>
      <c r="R26" s="30"/>
      <c r="S26" s="30"/>
      <c r="T26" s="103"/>
      <c r="U26" s="103"/>
    </row>
    <row r="27" spans="1:21" ht="21">
      <c r="A27" s="20"/>
      <c r="B27" s="21"/>
      <c r="C27" s="21"/>
      <c r="D27" s="22"/>
      <c r="E27" s="23"/>
      <c r="F27" s="28"/>
      <c r="G27" s="32"/>
      <c r="H27" s="32"/>
      <c r="I27" s="32"/>
      <c r="J27" s="32"/>
      <c r="K27" s="32"/>
      <c r="L27" s="22">
        <v>15</v>
      </c>
      <c r="M27" s="23" t="s">
        <v>433</v>
      </c>
      <c r="N27" s="23">
        <v>2</v>
      </c>
      <c r="O27" s="27" t="s">
        <v>32</v>
      </c>
      <c r="P27" s="28">
        <v>3800</v>
      </c>
      <c r="Q27" s="28">
        <f t="shared" si="0"/>
        <v>7600</v>
      </c>
      <c r="R27" s="30"/>
      <c r="S27" s="30"/>
      <c r="T27" s="21"/>
      <c r="U27" s="21"/>
    </row>
    <row r="28" spans="1:21" ht="21">
      <c r="A28" s="20"/>
      <c r="B28" s="21"/>
      <c r="C28" s="21"/>
      <c r="D28" s="22"/>
      <c r="E28" s="23"/>
      <c r="F28" s="28"/>
      <c r="G28" s="32"/>
      <c r="H28" s="32"/>
      <c r="I28" s="32"/>
      <c r="J28" s="32"/>
      <c r="K28" s="32"/>
      <c r="L28" s="22">
        <v>16</v>
      </c>
      <c r="M28" s="23" t="s">
        <v>434</v>
      </c>
      <c r="N28" s="23">
        <v>2</v>
      </c>
      <c r="O28" s="27" t="s">
        <v>32</v>
      </c>
      <c r="P28" s="28">
        <v>5000</v>
      </c>
      <c r="Q28" s="28">
        <f t="shared" si="0"/>
        <v>10000</v>
      </c>
      <c r="R28" s="30"/>
      <c r="S28" s="30"/>
      <c r="T28" s="21"/>
      <c r="U28" s="21"/>
    </row>
    <row r="29" spans="1:21" ht="21">
      <c r="A29" s="20"/>
      <c r="B29" s="21"/>
      <c r="C29" s="21"/>
      <c r="D29" s="22"/>
      <c r="E29" s="23"/>
      <c r="F29" s="28"/>
      <c r="G29" s="32"/>
      <c r="H29" s="32"/>
      <c r="I29" s="32"/>
      <c r="J29" s="32"/>
      <c r="K29" s="32"/>
      <c r="L29" s="22">
        <v>17</v>
      </c>
      <c r="M29" s="23" t="s">
        <v>435</v>
      </c>
      <c r="N29" s="23">
        <v>1</v>
      </c>
      <c r="O29" s="27" t="s">
        <v>32</v>
      </c>
      <c r="P29" s="28">
        <v>8500</v>
      </c>
      <c r="Q29" s="28">
        <f t="shared" si="0"/>
        <v>8500</v>
      </c>
      <c r="R29" s="30"/>
      <c r="S29" s="30"/>
      <c r="T29" s="21"/>
      <c r="U29" s="21"/>
    </row>
    <row r="30" spans="1:21" ht="21">
      <c r="A30" s="20"/>
      <c r="B30" s="21"/>
      <c r="C30" s="21"/>
      <c r="D30" s="22"/>
      <c r="E30" s="23"/>
      <c r="F30" s="28"/>
      <c r="G30" s="32"/>
      <c r="H30" s="32"/>
      <c r="I30" s="32"/>
      <c r="J30" s="32"/>
      <c r="K30" s="32"/>
      <c r="L30" s="22">
        <v>18</v>
      </c>
      <c r="M30" s="23" t="s">
        <v>436</v>
      </c>
      <c r="N30" s="23">
        <v>1</v>
      </c>
      <c r="O30" s="27" t="s">
        <v>32</v>
      </c>
      <c r="P30" s="28">
        <v>3000</v>
      </c>
      <c r="Q30" s="28">
        <f t="shared" si="0"/>
        <v>3000</v>
      </c>
      <c r="R30" s="30"/>
      <c r="S30" s="30"/>
      <c r="T30" s="21"/>
      <c r="U30" s="21"/>
    </row>
    <row r="31" spans="1:21" ht="21">
      <c r="A31" s="20"/>
      <c r="B31" s="21"/>
      <c r="C31" s="21"/>
      <c r="D31" s="22"/>
      <c r="E31" s="23"/>
      <c r="F31" s="28"/>
      <c r="G31" s="32"/>
      <c r="H31" s="32"/>
      <c r="I31" s="32"/>
      <c r="J31" s="32"/>
      <c r="K31" s="32"/>
      <c r="L31" s="22">
        <v>19</v>
      </c>
      <c r="M31" s="23" t="s">
        <v>437</v>
      </c>
      <c r="N31" s="23">
        <v>4</v>
      </c>
      <c r="O31" s="27" t="s">
        <v>32</v>
      </c>
      <c r="P31" s="28">
        <v>5500</v>
      </c>
      <c r="Q31" s="28">
        <f t="shared" si="0"/>
        <v>22000</v>
      </c>
      <c r="R31" s="30"/>
      <c r="S31" s="30"/>
      <c r="T31" s="21"/>
      <c r="U31" s="21"/>
    </row>
    <row r="32" spans="1:21" ht="21">
      <c r="A32" s="20"/>
      <c r="B32" s="21"/>
      <c r="C32" s="21"/>
      <c r="D32" s="22"/>
      <c r="E32" s="23"/>
      <c r="F32" s="28"/>
      <c r="G32" s="32"/>
      <c r="H32" s="32"/>
      <c r="I32" s="32"/>
      <c r="J32" s="32"/>
      <c r="K32" s="32"/>
      <c r="L32" s="22">
        <v>20</v>
      </c>
      <c r="M32" s="23" t="s">
        <v>438</v>
      </c>
      <c r="N32" s="23">
        <v>3</v>
      </c>
      <c r="O32" s="27" t="s">
        <v>37</v>
      </c>
      <c r="P32" s="28">
        <v>1600</v>
      </c>
      <c r="Q32" s="28">
        <f t="shared" si="0"/>
        <v>4800</v>
      </c>
      <c r="R32" s="30"/>
      <c r="S32" s="30"/>
      <c r="T32" s="21"/>
      <c r="U32" s="21"/>
    </row>
    <row r="33" spans="1:21" ht="21">
      <c r="A33" s="20"/>
      <c r="B33" s="21"/>
      <c r="C33" s="21"/>
      <c r="D33" s="22"/>
      <c r="E33" s="23"/>
      <c r="F33" s="28"/>
      <c r="G33" s="32"/>
      <c r="H33" s="32"/>
      <c r="I33" s="32"/>
      <c r="J33" s="32"/>
      <c r="K33" s="32"/>
      <c r="L33" s="22">
        <v>21</v>
      </c>
      <c r="M33" s="23" t="s">
        <v>439</v>
      </c>
      <c r="N33" s="23">
        <v>3</v>
      </c>
      <c r="O33" s="27" t="s">
        <v>37</v>
      </c>
      <c r="P33" s="28">
        <v>1600</v>
      </c>
      <c r="Q33" s="28">
        <f t="shared" si="0"/>
        <v>4800</v>
      </c>
      <c r="R33" s="30"/>
      <c r="S33" s="30"/>
      <c r="T33" s="21"/>
      <c r="U33" s="21"/>
    </row>
    <row r="34" spans="1:21" ht="21">
      <c r="A34" s="20"/>
      <c r="B34" s="21"/>
      <c r="C34" s="21"/>
      <c r="D34" s="22"/>
      <c r="E34" s="23"/>
      <c r="F34" s="28"/>
      <c r="G34" s="32"/>
      <c r="H34" s="32"/>
      <c r="I34" s="32"/>
      <c r="J34" s="32"/>
      <c r="K34" s="32"/>
      <c r="L34" s="22">
        <v>22</v>
      </c>
      <c r="M34" s="23" t="s">
        <v>440</v>
      </c>
      <c r="N34" s="23">
        <v>2</v>
      </c>
      <c r="O34" s="27" t="s">
        <v>37</v>
      </c>
      <c r="P34" s="28">
        <v>2500</v>
      </c>
      <c r="Q34" s="28">
        <f t="shared" si="0"/>
        <v>5000</v>
      </c>
      <c r="R34" s="30"/>
      <c r="S34" s="30"/>
      <c r="T34" s="21"/>
      <c r="U34" s="21"/>
    </row>
    <row r="35" spans="1:21" ht="21">
      <c r="A35" s="20"/>
      <c r="B35" s="21"/>
      <c r="C35" s="21"/>
      <c r="D35" s="22"/>
      <c r="E35" s="23"/>
      <c r="F35" s="28"/>
      <c r="G35" s="32"/>
      <c r="H35" s="32"/>
      <c r="I35" s="32"/>
      <c r="J35" s="32"/>
      <c r="K35" s="32"/>
      <c r="L35" s="22">
        <v>23</v>
      </c>
      <c r="M35" s="23" t="s">
        <v>441</v>
      </c>
      <c r="N35" s="23">
        <v>2</v>
      </c>
      <c r="O35" s="27" t="s">
        <v>32</v>
      </c>
      <c r="P35" s="28">
        <v>33500</v>
      </c>
      <c r="Q35" s="28">
        <f t="shared" si="0"/>
        <v>67000</v>
      </c>
      <c r="R35" s="30"/>
      <c r="S35" s="30"/>
      <c r="T35" s="21"/>
      <c r="U35" s="21"/>
    </row>
    <row r="36" spans="1:21" ht="21">
      <c r="A36" s="20"/>
      <c r="B36" s="21"/>
      <c r="C36" s="21"/>
      <c r="D36" s="22"/>
      <c r="E36" s="23"/>
      <c r="F36" s="28"/>
      <c r="G36" s="32"/>
      <c r="H36" s="32"/>
      <c r="I36" s="32"/>
      <c r="J36" s="32"/>
      <c r="K36" s="32"/>
      <c r="L36" s="22">
        <v>24</v>
      </c>
      <c r="M36" s="23" t="s">
        <v>442</v>
      </c>
      <c r="N36" s="23">
        <v>2</v>
      </c>
      <c r="O36" s="27" t="s">
        <v>32</v>
      </c>
      <c r="P36" s="28">
        <v>4000</v>
      </c>
      <c r="Q36" s="28">
        <f t="shared" si="0"/>
        <v>8000</v>
      </c>
      <c r="R36" s="30"/>
      <c r="S36" s="30"/>
      <c r="T36" s="21"/>
      <c r="U36" s="21"/>
    </row>
    <row r="37" spans="1:21" ht="21">
      <c r="A37" s="20"/>
      <c r="B37" s="21"/>
      <c r="C37" s="21"/>
      <c r="D37" s="22"/>
      <c r="E37" s="23"/>
      <c r="F37" s="28"/>
      <c r="G37" s="32"/>
      <c r="H37" s="32"/>
      <c r="I37" s="32"/>
      <c r="J37" s="32"/>
      <c r="K37" s="32"/>
      <c r="L37" s="22">
        <v>25</v>
      </c>
      <c r="M37" s="23" t="s">
        <v>443</v>
      </c>
      <c r="N37" s="23">
        <v>2</v>
      </c>
      <c r="O37" s="27" t="s">
        <v>32</v>
      </c>
      <c r="P37" s="28">
        <v>4500</v>
      </c>
      <c r="Q37" s="28">
        <f t="shared" si="0"/>
        <v>9000</v>
      </c>
      <c r="R37" s="30"/>
      <c r="S37" s="30"/>
      <c r="T37" s="21"/>
      <c r="U37" s="21"/>
    </row>
    <row r="38" spans="1:21" ht="21">
      <c r="A38" s="20"/>
      <c r="B38" s="21"/>
      <c r="C38" s="21"/>
      <c r="D38" s="22"/>
      <c r="E38" s="23"/>
      <c r="F38" s="28"/>
      <c r="G38" s="32"/>
      <c r="H38" s="32"/>
      <c r="I38" s="32"/>
      <c r="J38" s="32"/>
      <c r="K38" s="32"/>
      <c r="L38" s="22">
        <v>26</v>
      </c>
      <c r="M38" s="23" t="s">
        <v>444</v>
      </c>
      <c r="N38" s="23">
        <v>4</v>
      </c>
      <c r="O38" s="27" t="s">
        <v>32</v>
      </c>
      <c r="P38" s="28">
        <v>15000</v>
      </c>
      <c r="Q38" s="28">
        <f t="shared" si="0"/>
        <v>60000</v>
      </c>
      <c r="R38" s="30"/>
      <c r="S38" s="30"/>
      <c r="T38" s="21"/>
      <c r="U38" s="21"/>
    </row>
    <row r="39" spans="1:21" ht="21">
      <c r="A39" s="20"/>
      <c r="B39" s="21"/>
      <c r="C39" s="21"/>
      <c r="D39" s="22"/>
      <c r="E39" s="23"/>
      <c r="F39" s="28"/>
      <c r="G39" s="32"/>
      <c r="H39" s="32"/>
      <c r="I39" s="32"/>
      <c r="J39" s="32"/>
      <c r="K39" s="32"/>
      <c r="L39" s="22"/>
      <c r="M39" s="26" t="s">
        <v>165</v>
      </c>
      <c r="N39" s="23"/>
      <c r="O39" s="27"/>
      <c r="P39" s="28"/>
      <c r="Q39" s="28"/>
      <c r="R39" s="30"/>
      <c r="S39" s="30"/>
      <c r="T39" s="21"/>
      <c r="U39" s="21"/>
    </row>
    <row r="40" spans="1:21" ht="21">
      <c r="A40" s="20"/>
      <c r="B40" s="21"/>
      <c r="C40" s="21"/>
      <c r="D40" s="22"/>
      <c r="E40" s="23"/>
      <c r="F40" s="28"/>
      <c r="G40" s="32"/>
      <c r="H40" s="32"/>
      <c r="I40" s="32"/>
      <c r="J40" s="32"/>
      <c r="K40" s="32"/>
      <c r="L40" s="39">
        <v>27</v>
      </c>
      <c r="M40" s="40" t="s">
        <v>445</v>
      </c>
      <c r="N40" s="40">
        <v>1</v>
      </c>
      <c r="O40" s="41" t="s">
        <v>74</v>
      </c>
      <c r="P40" s="43">
        <v>62000</v>
      </c>
      <c r="Q40" s="43">
        <f>N40*P40</f>
        <v>62000</v>
      </c>
      <c r="R40" s="43"/>
      <c r="S40" s="43"/>
      <c r="T40" s="38"/>
      <c r="U40" s="38"/>
    </row>
    <row r="41" spans="1:21" ht="21">
      <c r="A41" s="20"/>
      <c r="B41" s="21"/>
      <c r="C41" s="21"/>
      <c r="D41" s="22"/>
      <c r="E41" s="23"/>
      <c r="F41" s="28"/>
      <c r="G41" s="25"/>
      <c r="H41" s="25"/>
      <c r="I41" s="25"/>
      <c r="J41" s="25"/>
      <c r="K41" s="25"/>
      <c r="L41" s="74"/>
      <c r="M41" s="76" t="s">
        <v>41</v>
      </c>
      <c r="N41" s="75"/>
      <c r="O41" s="77"/>
      <c r="P41" s="36"/>
      <c r="Q41" s="28"/>
      <c r="R41" s="78"/>
      <c r="S41" s="78"/>
      <c r="T41" s="73"/>
      <c r="U41" s="73"/>
    </row>
    <row r="42" spans="1:21" ht="21">
      <c r="A42" s="20"/>
      <c r="B42" s="21"/>
      <c r="C42" s="21"/>
      <c r="D42" s="22"/>
      <c r="E42" s="23"/>
      <c r="F42" s="28"/>
      <c r="G42" s="32"/>
      <c r="H42" s="32"/>
      <c r="I42" s="32"/>
      <c r="J42" s="32"/>
      <c r="K42" s="32"/>
      <c r="L42" s="39">
        <v>28</v>
      </c>
      <c r="M42" s="40" t="s">
        <v>340</v>
      </c>
      <c r="N42" s="40">
        <v>1</v>
      </c>
      <c r="O42" s="41" t="s">
        <v>37</v>
      </c>
      <c r="P42" s="43">
        <v>23000</v>
      </c>
      <c r="Q42" s="43">
        <f>N42*P42</f>
        <v>23000</v>
      </c>
      <c r="R42" s="43"/>
      <c r="S42" s="43"/>
      <c r="T42" s="38"/>
      <c r="U42" s="38"/>
    </row>
    <row r="43" spans="1:21" ht="21">
      <c r="A43" s="119"/>
      <c r="B43" s="121"/>
      <c r="C43" s="121"/>
      <c r="D43" s="49"/>
      <c r="E43" s="122"/>
      <c r="F43" s="47"/>
      <c r="G43" s="123"/>
      <c r="H43" s="123"/>
      <c r="I43" s="123"/>
      <c r="J43" s="123"/>
      <c r="K43" s="123"/>
      <c r="L43" s="169"/>
      <c r="M43" s="82" t="s">
        <v>66</v>
      </c>
      <c r="N43" s="122"/>
      <c r="O43" s="127"/>
      <c r="P43" s="47"/>
      <c r="Q43" s="182">
        <f>SUM(Q9:Q42)</f>
        <v>950000</v>
      </c>
      <c r="R43" s="182"/>
      <c r="S43" s="182"/>
      <c r="T43" s="145"/>
      <c r="U43" s="145"/>
    </row>
    <row r="44" spans="1:21" ht="21">
      <c r="A44" s="53"/>
      <c r="B44" s="83"/>
      <c r="C44" s="54"/>
      <c r="D44" s="55"/>
      <c r="E44" s="56"/>
      <c r="F44" s="31"/>
      <c r="G44" s="57"/>
      <c r="H44" s="57"/>
      <c r="I44" s="57"/>
      <c r="J44" s="57"/>
      <c r="K44" s="57"/>
      <c r="L44" s="58"/>
      <c r="M44" s="125" t="s">
        <v>67</v>
      </c>
      <c r="N44" s="176"/>
      <c r="O44" s="177"/>
      <c r="P44" s="178"/>
      <c r="Q44" s="15">
        <f>Q43</f>
        <v>950000</v>
      </c>
      <c r="R44" s="85"/>
      <c r="S44" s="85"/>
      <c r="T44" s="54"/>
      <c r="U44" s="54"/>
    </row>
    <row r="45" spans="1:21" ht="51" customHeight="1">
      <c r="A45" s="60"/>
      <c r="B45" s="61"/>
      <c r="C45" s="61"/>
      <c r="D45" s="61"/>
      <c r="E45" s="61"/>
      <c r="F45" s="62"/>
      <c r="G45" s="62"/>
      <c r="H45" s="62"/>
      <c r="I45" s="62"/>
      <c r="J45" s="62"/>
      <c r="K45" s="62"/>
      <c r="L45" s="61"/>
      <c r="M45" s="63"/>
      <c r="N45" s="61"/>
      <c r="O45" s="63"/>
      <c r="P45" s="62"/>
      <c r="Q45" s="62"/>
      <c r="R45" s="64"/>
      <c r="S45" s="64"/>
      <c r="T45" s="61"/>
      <c r="U45" s="61"/>
    </row>
    <row r="46" spans="1:21" ht="53.25" customHeight="1">
      <c r="A46" s="65"/>
      <c r="B46" s="66"/>
      <c r="C46" s="66"/>
      <c r="D46" s="66"/>
      <c r="E46" s="66"/>
      <c r="F46" s="67"/>
      <c r="G46" s="67"/>
      <c r="H46" s="67"/>
      <c r="I46" s="67"/>
      <c r="J46" s="67"/>
      <c r="K46" s="67"/>
      <c r="L46" s="66"/>
      <c r="M46" s="68" t="s">
        <v>68</v>
      </c>
      <c r="N46" s="66"/>
      <c r="O46" s="69"/>
      <c r="P46" s="67"/>
      <c r="Q46" s="67"/>
      <c r="R46" s="70"/>
      <c r="S46" s="70"/>
      <c r="T46" s="66"/>
      <c r="U46" s="66"/>
    </row>
    <row r="47" spans="1:21" ht="53.25" customHeight="1">
      <c r="A47" s="65"/>
      <c r="B47" s="66"/>
      <c r="C47" s="66"/>
      <c r="D47" s="66"/>
      <c r="E47" s="66"/>
      <c r="F47" s="67"/>
      <c r="G47" s="67"/>
      <c r="H47" s="67"/>
      <c r="I47" s="67"/>
      <c r="J47" s="67"/>
      <c r="K47" s="67"/>
      <c r="L47" s="66"/>
      <c r="M47" s="68" t="s">
        <v>69</v>
      </c>
      <c r="N47" s="66"/>
      <c r="O47" s="69"/>
      <c r="P47" s="67"/>
      <c r="Q47" s="67"/>
      <c r="R47" s="70"/>
      <c r="S47" s="70"/>
      <c r="T47" s="66"/>
      <c r="U47" s="66"/>
    </row>
    <row r="48" spans="1:21" ht="53.25" customHeight="1">
      <c r="A48" s="65"/>
      <c r="B48" s="71"/>
      <c r="C48" s="66"/>
      <c r="D48" s="66"/>
      <c r="E48" s="66"/>
      <c r="F48" s="67"/>
      <c r="G48" s="67"/>
      <c r="H48" s="67"/>
      <c r="I48" s="67"/>
      <c r="J48" s="67"/>
      <c r="K48" s="67"/>
      <c r="L48" s="66"/>
      <c r="M48" s="68" t="s">
        <v>70</v>
      </c>
      <c r="N48" s="66"/>
      <c r="O48" s="69"/>
      <c r="P48" s="67"/>
      <c r="Q48" s="67"/>
      <c r="R48" s="70"/>
      <c r="S48" s="70"/>
      <c r="T48" s="66"/>
      <c r="U48" s="66"/>
    </row>
    <row r="49" spans="1:21" ht="21">
      <c r="A49" s="65"/>
      <c r="B49" s="71"/>
      <c r="C49" s="66"/>
      <c r="D49" s="66"/>
      <c r="E49" s="66"/>
      <c r="F49" s="67"/>
      <c r="G49" s="67"/>
      <c r="H49" s="67"/>
      <c r="I49" s="67"/>
      <c r="J49" s="67"/>
      <c r="K49" s="67"/>
      <c r="L49" s="66"/>
      <c r="M49" s="69"/>
      <c r="N49" s="156"/>
      <c r="O49" s="185"/>
      <c r="P49" s="105"/>
      <c r="Q49" s="67"/>
      <c r="R49" s="70"/>
      <c r="S49" s="70"/>
      <c r="T49" s="66"/>
      <c r="U49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U16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58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20" t="s">
        <v>446</v>
      </c>
      <c r="B8" s="21" t="s">
        <v>447</v>
      </c>
      <c r="C8" s="21" t="s">
        <v>448</v>
      </c>
      <c r="D8" s="22">
        <v>1</v>
      </c>
      <c r="E8" s="23" t="s">
        <v>449</v>
      </c>
      <c r="F8" s="28">
        <v>998000</v>
      </c>
      <c r="G8" s="32"/>
      <c r="H8" s="32"/>
      <c r="I8" s="32"/>
      <c r="J8" s="32"/>
      <c r="K8" s="32"/>
      <c r="L8" s="22"/>
      <c r="M8" s="116"/>
      <c r="N8" s="23"/>
      <c r="O8" s="27"/>
      <c r="P8" s="28"/>
      <c r="Q8" s="28"/>
      <c r="R8" s="30"/>
      <c r="S8" s="78"/>
      <c r="T8" s="86"/>
      <c r="U8" s="86"/>
    </row>
    <row r="9" spans="1:21" ht="21">
      <c r="A9" s="20"/>
      <c r="B9" s="21"/>
      <c r="C9" s="21" t="s">
        <v>450</v>
      </c>
      <c r="D9" s="22"/>
      <c r="E9" s="23"/>
      <c r="F9" s="28"/>
      <c r="G9" s="32"/>
      <c r="H9" s="32"/>
      <c r="I9" s="32"/>
      <c r="J9" s="32"/>
      <c r="K9" s="32"/>
      <c r="L9" s="22"/>
      <c r="M9" s="116"/>
      <c r="N9" s="23"/>
      <c r="O9" s="27"/>
      <c r="P9" s="28"/>
      <c r="Q9" s="28"/>
      <c r="R9" s="30"/>
      <c r="S9" s="30"/>
      <c r="T9" s="21"/>
      <c r="U9" s="21"/>
    </row>
    <row r="10" spans="1:21" ht="21">
      <c r="A10" s="20"/>
      <c r="B10" s="21"/>
      <c r="C10" s="21" t="s">
        <v>451</v>
      </c>
      <c r="D10" s="22"/>
      <c r="E10" s="23"/>
      <c r="F10" s="28"/>
      <c r="G10" s="32"/>
      <c r="H10" s="32"/>
      <c r="I10" s="32"/>
      <c r="J10" s="32"/>
      <c r="K10" s="32"/>
      <c r="L10" s="169"/>
      <c r="M10" s="82" t="s">
        <v>66</v>
      </c>
      <c r="N10" s="122"/>
      <c r="O10" s="127"/>
      <c r="P10" s="47"/>
      <c r="Q10" s="47"/>
      <c r="R10" s="30"/>
      <c r="S10" s="30"/>
      <c r="T10" s="21"/>
      <c r="U10" s="21"/>
    </row>
    <row r="11" spans="1:21" ht="21">
      <c r="A11" s="53"/>
      <c r="B11" s="83"/>
      <c r="C11" s="54"/>
      <c r="D11" s="55"/>
      <c r="E11" s="56"/>
      <c r="F11" s="31"/>
      <c r="G11" s="57"/>
      <c r="H11" s="57"/>
      <c r="I11" s="57"/>
      <c r="J11" s="57"/>
      <c r="K11" s="57"/>
      <c r="L11" s="58"/>
      <c r="M11" s="125" t="s">
        <v>67</v>
      </c>
      <c r="N11" s="176"/>
      <c r="O11" s="177"/>
      <c r="P11" s="178"/>
      <c r="Q11" s="15">
        <f>F8</f>
        <v>998000</v>
      </c>
      <c r="R11" s="85"/>
      <c r="S11" s="85"/>
      <c r="T11" s="54"/>
      <c r="U11" s="54"/>
    </row>
    <row r="12" spans="1:21" ht="51" customHeight="1">
      <c r="A12" s="60"/>
      <c r="B12" s="61"/>
      <c r="C12" s="61"/>
      <c r="D12" s="61"/>
      <c r="E12" s="61"/>
      <c r="F12" s="62"/>
      <c r="G12" s="62"/>
      <c r="H12" s="62"/>
      <c r="I12" s="62"/>
      <c r="J12" s="62"/>
      <c r="K12" s="62"/>
      <c r="L12" s="61"/>
      <c r="M12" s="63"/>
      <c r="N12" s="61"/>
      <c r="O12" s="63"/>
      <c r="P12" s="62"/>
      <c r="Q12" s="62"/>
      <c r="R12" s="64"/>
      <c r="S12" s="64"/>
      <c r="T12" s="61"/>
      <c r="U12" s="61"/>
    </row>
    <row r="13" spans="1:21" ht="53.25" customHeight="1">
      <c r="A13" s="65"/>
      <c r="B13" s="66"/>
      <c r="C13" s="66"/>
      <c r="D13" s="66"/>
      <c r="E13" s="66"/>
      <c r="F13" s="67"/>
      <c r="G13" s="67"/>
      <c r="H13" s="67"/>
      <c r="I13" s="67"/>
      <c r="J13" s="67"/>
      <c r="K13" s="67"/>
      <c r="L13" s="66"/>
      <c r="M13" s="68" t="s">
        <v>68</v>
      </c>
      <c r="N13" s="66"/>
      <c r="O13" s="69"/>
      <c r="P13" s="67"/>
      <c r="Q13" s="67"/>
      <c r="R13" s="70"/>
      <c r="S13" s="70"/>
      <c r="T13" s="66"/>
      <c r="U13" s="66"/>
    </row>
    <row r="14" spans="1:21" ht="53.25" customHeight="1">
      <c r="A14" s="65"/>
      <c r="B14" s="66"/>
      <c r="C14" s="66"/>
      <c r="D14" s="66"/>
      <c r="E14" s="66"/>
      <c r="F14" s="67"/>
      <c r="G14" s="67"/>
      <c r="H14" s="67"/>
      <c r="I14" s="67"/>
      <c r="J14" s="67"/>
      <c r="K14" s="67"/>
      <c r="L14" s="66"/>
      <c r="M14" s="68" t="s">
        <v>69</v>
      </c>
      <c r="N14" s="66"/>
      <c r="O14" s="69"/>
      <c r="P14" s="67"/>
      <c r="Q14" s="67"/>
      <c r="R14" s="70"/>
      <c r="S14" s="70"/>
      <c r="T14" s="66"/>
      <c r="U14" s="66"/>
    </row>
    <row r="15" spans="1:21" ht="53.25" customHeight="1">
      <c r="A15" s="65"/>
      <c r="B15" s="71"/>
      <c r="C15" s="66"/>
      <c r="D15" s="66"/>
      <c r="E15" s="66"/>
      <c r="F15" s="67"/>
      <c r="G15" s="67"/>
      <c r="H15" s="67"/>
      <c r="I15" s="67"/>
      <c r="J15" s="67"/>
      <c r="K15" s="67"/>
      <c r="L15" s="66"/>
      <c r="M15" s="68" t="s">
        <v>70</v>
      </c>
      <c r="N15" s="66"/>
      <c r="O15" s="69"/>
      <c r="P15" s="67"/>
      <c r="Q15" s="67"/>
      <c r="R15" s="70"/>
      <c r="S15" s="70"/>
      <c r="T15" s="66"/>
      <c r="U15" s="66"/>
    </row>
    <row r="16" spans="1:21" ht="21">
      <c r="A16" s="65"/>
      <c r="B16" s="71"/>
      <c r="C16" s="66"/>
      <c r="D16" s="66"/>
      <c r="E16" s="66"/>
      <c r="F16" s="67"/>
      <c r="G16" s="67"/>
      <c r="H16" s="67"/>
      <c r="I16" s="67"/>
      <c r="J16" s="67"/>
      <c r="K16" s="67"/>
      <c r="L16" s="66"/>
      <c r="M16" s="69"/>
      <c r="N16" s="156"/>
      <c r="O16" s="185"/>
      <c r="P16" s="105"/>
      <c r="Q16" s="67"/>
      <c r="R16" s="70"/>
      <c r="S16" s="70"/>
      <c r="T16" s="66"/>
      <c r="U16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22"/>
  <sheetViews>
    <sheetView zoomScale="80" zoomScaleNormal="80" zoomScalePageLayoutView="0" workbookViewId="0" topLeftCell="B8">
      <selection activeCell="G23" sqref="G23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28125" style="194" customWidth="1"/>
    <col min="20" max="21" width="15.2812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1.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s="66" customFormat="1" ht="21">
      <c r="A8" s="143" t="s">
        <v>452</v>
      </c>
      <c r="B8" s="86" t="s">
        <v>453</v>
      </c>
      <c r="C8" s="86" t="s">
        <v>454</v>
      </c>
      <c r="D8" s="87"/>
      <c r="E8" s="92"/>
      <c r="F8" s="24"/>
      <c r="G8" s="144"/>
      <c r="H8" s="144"/>
      <c r="I8" s="144"/>
      <c r="J8" s="144"/>
      <c r="K8" s="144"/>
      <c r="L8" s="87"/>
      <c r="M8" s="91" t="s">
        <v>306</v>
      </c>
      <c r="N8" s="92"/>
      <c r="O8" s="93"/>
      <c r="P8" s="24"/>
      <c r="Q8" s="24"/>
      <c r="R8" s="94"/>
      <c r="S8" s="94"/>
      <c r="T8" s="86"/>
      <c r="U8" s="86"/>
    </row>
    <row r="9" spans="1:21" ht="21">
      <c r="A9" s="20"/>
      <c r="B9" s="21" t="s">
        <v>455</v>
      </c>
      <c r="C9" s="21" t="s">
        <v>456</v>
      </c>
      <c r="D9" s="22"/>
      <c r="E9" s="23"/>
      <c r="F9" s="28"/>
      <c r="G9" s="32"/>
      <c r="H9" s="32"/>
      <c r="I9" s="32"/>
      <c r="J9" s="32"/>
      <c r="K9" s="32"/>
      <c r="L9" s="22">
        <v>1</v>
      </c>
      <c r="M9" s="23" t="s">
        <v>457</v>
      </c>
      <c r="N9" s="23">
        <v>1</v>
      </c>
      <c r="O9" s="27" t="s">
        <v>37</v>
      </c>
      <c r="P9" s="28">
        <v>105000</v>
      </c>
      <c r="Q9" s="28">
        <f aca="true" t="shared" si="0" ref="Q9:Q14">N9*P9</f>
        <v>105000</v>
      </c>
      <c r="R9" s="30"/>
      <c r="S9" s="30"/>
      <c r="T9" s="21"/>
      <c r="U9" s="21"/>
    </row>
    <row r="10" spans="1:21" ht="21">
      <c r="A10" s="20"/>
      <c r="B10" s="21" t="s">
        <v>458</v>
      </c>
      <c r="C10" s="21" t="s">
        <v>459</v>
      </c>
      <c r="D10" s="22"/>
      <c r="E10" s="23"/>
      <c r="F10" s="28"/>
      <c r="G10" s="32"/>
      <c r="H10" s="32"/>
      <c r="I10" s="32"/>
      <c r="J10" s="32"/>
      <c r="K10" s="32"/>
      <c r="L10" s="22">
        <v>2</v>
      </c>
      <c r="M10" s="23" t="s">
        <v>460</v>
      </c>
      <c r="N10" s="23">
        <v>2</v>
      </c>
      <c r="O10" s="27" t="s">
        <v>37</v>
      </c>
      <c r="P10" s="28">
        <v>35000</v>
      </c>
      <c r="Q10" s="28">
        <f t="shared" si="0"/>
        <v>70000</v>
      </c>
      <c r="R10" s="30"/>
      <c r="S10" s="30"/>
      <c r="T10" s="21"/>
      <c r="U10" s="21"/>
    </row>
    <row r="11" spans="1:21" ht="21">
      <c r="A11" s="20"/>
      <c r="B11" s="21" t="s">
        <v>461</v>
      </c>
      <c r="C11" s="21"/>
      <c r="D11" s="22"/>
      <c r="E11" s="23"/>
      <c r="F11" s="28"/>
      <c r="G11" s="32"/>
      <c r="H11" s="32"/>
      <c r="I11" s="32"/>
      <c r="J11" s="32"/>
      <c r="K11" s="32"/>
      <c r="L11" s="22">
        <v>3</v>
      </c>
      <c r="M11" s="23" t="s">
        <v>462</v>
      </c>
      <c r="N11" s="23">
        <v>2</v>
      </c>
      <c r="O11" s="27" t="s">
        <v>37</v>
      </c>
      <c r="P11" s="28">
        <v>85000</v>
      </c>
      <c r="Q11" s="28">
        <f t="shared" si="0"/>
        <v>170000</v>
      </c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22">
        <v>4</v>
      </c>
      <c r="M12" s="23" t="s">
        <v>463</v>
      </c>
      <c r="N12" s="23">
        <v>1</v>
      </c>
      <c r="O12" s="27" t="s">
        <v>37</v>
      </c>
      <c r="P12" s="28">
        <v>285000</v>
      </c>
      <c r="Q12" s="28">
        <f t="shared" si="0"/>
        <v>285000</v>
      </c>
      <c r="R12" s="30"/>
      <c r="S12" s="30"/>
      <c r="T12" s="21"/>
      <c r="U12" s="21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22">
        <v>5</v>
      </c>
      <c r="M13" s="23" t="s">
        <v>464</v>
      </c>
      <c r="N13" s="23">
        <v>1</v>
      </c>
      <c r="O13" s="27" t="s">
        <v>34</v>
      </c>
      <c r="P13" s="28">
        <v>295000</v>
      </c>
      <c r="Q13" s="28">
        <f t="shared" si="0"/>
        <v>295000</v>
      </c>
      <c r="R13" s="30"/>
      <c r="S13" s="30"/>
      <c r="T13" s="21"/>
      <c r="U13" s="21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22">
        <v>6</v>
      </c>
      <c r="M14" s="23" t="s">
        <v>465</v>
      </c>
      <c r="N14" s="23">
        <v>1</v>
      </c>
      <c r="O14" s="27" t="s">
        <v>37</v>
      </c>
      <c r="P14" s="28">
        <v>75000</v>
      </c>
      <c r="Q14" s="28">
        <f t="shared" si="0"/>
        <v>75000</v>
      </c>
      <c r="R14" s="30"/>
      <c r="S14" s="30"/>
      <c r="T14" s="21"/>
      <c r="U14" s="21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22"/>
      <c r="M15" s="23"/>
      <c r="N15" s="23"/>
      <c r="O15" s="27"/>
      <c r="P15" s="28"/>
      <c r="Q15" s="47"/>
      <c r="R15" s="30"/>
      <c r="S15" s="30"/>
      <c r="T15" s="21"/>
      <c r="U15" s="21"/>
    </row>
    <row r="16" spans="1:21" ht="21">
      <c r="A16" s="20"/>
      <c r="B16" s="130"/>
      <c r="C16" s="21"/>
      <c r="D16" s="22"/>
      <c r="E16" s="23"/>
      <c r="F16" s="28"/>
      <c r="G16" s="32"/>
      <c r="H16" s="32"/>
      <c r="I16" s="32"/>
      <c r="J16" s="32"/>
      <c r="K16" s="32"/>
      <c r="L16" s="169"/>
      <c r="M16" s="82" t="s">
        <v>66</v>
      </c>
      <c r="N16" s="122"/>
      <c r="O16" s="127"/>
      <c r="P16" s="47"/>
      <c r="Q16" s="31">
        <f>SUM(Q9:Q14)</f>
        <v>1000000</v>
      </c>
      <c r="R16" s="30"/>
      <c r="S16" s="30"/>
      <c r="T16" s="21"/>
      <c r="U16" s="21"/>
    </row>
    <row r="17" spans="1:21" ht="21">
      <c r="A17" s="13"/>
      <c r="B17" s="186"/>
      <c r="C17" s="14"/>
      <c r="D17" s="55"/>
      <c r="E17" s="56"/>
      <c r="F17" s="31"/>
      <c r="G17" s="57"/>
      <c r="H17" s="57"/>
      <c r="I17" s="57"/>
      <c r="J17" s="57"/>
      <c r="K17" s="57"/>
      <c r="L17" s="58"/>
      <c r="M17" s="125" t="s">
        <v>67</v>
      </c>
      <c r="N17" s="176"/>
      <c r="O17" s="177"/>
      <c r="P17" s="178"/>
      <c r="Q17" s="15">
        <f>Q16</f>
        <v>1000000</v>
      </c>
      <c r="R17" s="85"/>
      <c r="S17" s="85"/>
      <c r="T17" s="54"/>
      <c r="U17" s="54"/>
    </row>
    <row r="18" spans="1:21" ht="51" customHeight="1">
      <c r="A18" s="60"/>
      <c r="B18" s="61"/>
      <c r="C18" s="61"/>
      <c r="D18" s="61"/>
      <c r="E18" s="61"/>
      <c r="F18" s="62"/>
      <c r="G18" s="62"/>
      <c r="H18" s="62"/>
      <c r="I18" s="62"/>
      <c r="J18" s="62"/>
      <c r="K18" s="62"/>
      <c r="L18" s="61"/>
      <c r="M18" s="63"/>
      <c r="N18" s="61"/>
      <c r="O18" s="63"/>
      <c r="P18" s="62"/>
      <c r="Q18" s="62"/>
      <c r="R18" s="64"/>
      <c r="S18" s="64"/>
      <c r="T18" s="61"/>
      <c r="U18" s="61"/>
    </row>
    <row r="19" spans="1:21" ht="53.25" customHeight="1">
      <c r="A19" s="65"/>
      <c r="B19" s="66"/>
      <c r="C19" s="66"/>
      <c r="D19" s="66"/>
      <c r="E19" s="66"/>
      <c r="F19" s="67"/>
      <c r="G19" s="67"/>
      <c r="H19" s="67"/>
      <c r="I19" s="67"/>
      <c r="J19" s="67"/>
      <c r="K19" s="67"/>
      <c r="L19" s="66"/>
      <c r="M19" s="68" t="s">
        <v>68</v>
      </c>
      <c r="N19" s="66"/>
      <c r="O19" s="69"/>
      <c r="P19" s="67"/>
      <c r="Q19" s="67"/>
      <c r="R19" s="70"/>
      <c r="S19" s="70"/>
      <c r="T19" s="66"/>
      <c r="U19" s="66"/>
    </row>
    <row r="20" spans="1:21" ht="53.25" customHeight="1">
      <c r="A20" s="65"/>
      <c r="B20" s="66"/>
      <c r="C20" s="66"/>
      <c r="D20" s="66"/>
      <c r="E20" s="66"/>
      <c r="F20" s="67"/>
      <c r="G20" s="67"/>
      <c r="H20" s="67"/>
      <c r="I20" s="67"/>
      <c r="J20" s="67"/>
      <c r="K20" s="67"/>
      <c r="L20" s="66"/>
      <c r="M20" s="68" t="s">
        <v>69</v>
      </c>
      <c r="N20" s="66"/>
      <c r="O20" s="69"/>
      <c r="P20" s="67"/>
      <c r="Q20" s="67"/>
      <c r="R20" s="70"/>
      <c r="S20" s="70"/>
      <c r="T20" s="66"/>
      <c r="U20" s="66"/>
    </row>
    <row r="21" spans="1:21" ht="53.25" customHeight="1">
      <c r="A21" s="65"/>
      <c r="B21" s="71"/>
      <c r="C21" s="66"/>
      <c r="D21" s="66"/>
      <c r="E21" s="66"/>
      <c r="F21" s="67"/>
      <c r="G21" s="67"/>
      <c r="H21" s="67"/>
      <c r="I21" s="67"/>
      <c r="J21" s="67"/>
      <c r="K21" s="67"/>
      <c r="L21" s="66"/>
      <c r="M21" s="68" t="s">
        <v>70</v>
      </c>
      <c r="N21" s="66"/>
      <c r="O21" s="69"/>
      <c r="P21" s="67"/>
      <c r="Q21" s="67"/>
      <c r="R21" s="70"/>
      <c r="S21" s="70"/>
      <c r="T21" s="66"/>
      <c r="U21" s="66"/>
    </row>
    <row r="22" spans="1:21" ht="21">
      <c r="A22" s="65"/>
      <c r="B22" s="71"/>
      <c r="C22" s="66"/>
      <c r="D22" s="66"/>
      <c r="E22" s="66"/>
      <c r="F22" s="67"/>
      <c r="G22" s="67"/>
      <c r="H22" s="67"/>
      <c r="I22" s="67"/>
      <c r="J22" s="67"/>
      <c r="K22" s="67"/>
      <c r="L22" s="66"/>
      <c r="M22" s="69"/>
      <c r="N22" s="156"/>
      <c r="O22" s="185"/>
      <c r="P22" s="105"/>
      <c r="Q22" s="67"/>
      <c r="R22" s="70"/>
      <c r="S22" s="70"/>
      <c r="T22" s="66"/>
      <c r="U22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25"/>
  <sheetViews>
    <sheetView zoomScale="80" zoomScaleNormal="80" zoomScalePageLayoutView="0" workbookViewId="0" topLeftCell="C1">
      <selection activeCell="G6" sqref="G6:K7"/>
    </sheetView>
  </sheetViews>
  <sheetFormatPr defaultColWidth="9.140625" defaultRowHeight="15"/>
  <cols>
    <col min="1" max="1" width="16.421875" style="232" customWidth="1"/>
    <col min="2" max="2" width="18.8515625" style="1" customWidth="1"/>
    <col min="3" max="3" width="15.8515625" style="1" customWidth="1"/>
    <col min="4" max="4" width="2.00390625" style="1" customWidth="1"/>
    <col min="5" max="5" width="35.421875" style="1" customWidth="1"/>
    <col min="6" max="11" width="16.421875" style="3" customWidth="1"/>
    <col min="12" max="12" width="4.140625" style="1" customWidth="1"/>
    <col min="13" max="13" width="58.421875" style="1" customWidth="1"/>
    <col min="14" max="14" width="3.8515625" style="1" customWidth="1"/>
    <col min="15" max="15" width="8.421875" style="4" customWidth="1"/>
    <col min="16" max="16" width="11.421875" style="3" customWidth="1"/>
    <col min="17" max="17" width="11.00390625" style="3" customWidth="1"/>
    <col min="18" max="19" width="15.421875" style="194" customWidth="1"/>
    <col min="20" max="21" width="15.421875" style="1" customWidth="1"/>
    <col min="22" max="22" width="10.00390625" style="1" bestFit="1" customWidth="1"/>
    <col min="23" max="23" width="11.421875" style="1" bestFit="1" customWidth="1"/>
    <col min="24" max="24" width="9.00390625" style="1" customWidth="1"/>
    <col min="25" max="25" width="10.140625" style="1" bestFit="1" customWidth="1"/>
    <col min="26" max="16384" width="9.00390625" style="1" customWidth="1"/>
  </cols>
  <sheetData>
    <row r="1" spans="1:20" ht="23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23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3.25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1" ht="6.75" customHeight="1">
      <c r="A4" s="2"/>
      <c r="B4" s="2"/>
      <c r="C4" s="2"/>
      <c r="Q4" s="5"/>
      <c r="R4" s="6"/>
      <c r="S4" s="6"/>
      <c r="T4" s="7"/>
      <c r="U4" s="7"/>
    </row>
    <row r="5" spans="1:21" ht="21">
      <c r="A5" s="2"/>
      <c r="D5" s="264" t="s">
        <v>3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5"/>
      <c r="R5" s="8"/>
      <c r="S5" s="8"/>
      <c r="T5" s="5"/>
      <c r="U5" s="5"/>
    </row>
    <row r="6" spans="1:21" ht="62.25" customHeight="1">
      <c r="A6" s="9" t="s">
        <v>4</v>
      </c>
      <c r="B6" s="9" t="s">
        <v>5</v>
      </c>
      <c r="C6" s="10" t="s">
        <v>6</v>
      </c>
      <c r="D6" s="264" t="s">
        <v>7</v>
      </c>
      <c r="E6" s="269"/>
      <c r="F6" s="265"/>
      <c r="G6" s="273" t="s">
        <v>8</v>
      </c>
      <c r="H6" s="273" t="s">
        <v>946</v>
      </c>
      <c r="I6" s="273" t="s">
        <v>947</v>
      </c>
      <c r="J6" s="9" t="s">
        <v>10</v>
      </c>
      <c r="K6" s="273" t="s">
        <v>948</v>
      </c>
      <c r="L6" s="270" t="s">
        <v>12</v>
      </c>
      <c r="M6" s="271"/>
      <c r="N6" s="270" t="s">
        <v>13</v>
      </c>
      <c r="O6" s="271"/>
      <c r="P6" s="12" t="s">
        <v>14</v>
      </c>
      <c r="Q6" s="12" t="s">
        <v>15</v>
      </c>
      <c r="R6" s="11" t="s">
        <v>8</v>
      </c>
      <c r="S6" s="11" t="s">
        <v>9</v>
      </c>
      <c r="T6" s="9" t="s">
        <v>10</v>
      </c>
      <c r="U6" s="9" t="s">
        <v>11</v>
      </c>
    </row>
    <row r="7" spans="1:21" ht="21">
      <c r="A7" s="13"/>
      <c r="B7" s="14"/>
      <c r="C7" s="14"/>
      <c r="D7" s="264" t="s">
        <v>16</v>
      </c>
      <c r="E7" s="265"/>
      <c r="F7" s="15" t="s">
        <v>17</v>
      </c>
      <c r="G7" s="16" t="s">
        <v>18</v>
      </c>
      <c r="H7" s="16" t="s">
        <v>18</v>
      </c>
      <c r="I7" s="16" t="s">
        <v>18</v>
      </c>
      <c r="J7" s="17"/>
      <c r="K7" s="18" t="s">
        <v>19</v>
      </c>
      <c r="L7" s="266"/>
      <c r="M7" s="267"/>
      <c r="N7" s="266"/>
      <c r="O7" s="267"/>
      <c r="P7" s="19" t="s">
        <v>18</v>
      </c>
      <c r="Q7" s="19" t="s">
        <v>18</v>
      </c>
      <c r="R7" s="16" t="s">
        <v>18</v>
      </c>
      <c r="S7" s="16" t="s">
        <v>18</v>
      </c>
      <c r="T7" s="14"/>
      <c r="U7" s="13" t="s">
        <v>19</v>
      </c>
    </row>
    <row r="8" spans="1:21" ht="21">
      <c r="A8" s="72" t="s">
        <v>466</v>
      </c>
      <c r="B8" s="73" t="s">
        <v>467</v>
      </c>
      <c r="C8" s="73" t="s">
        <v>468</v>
      </c>
      <c r="D8" s="74">
        <v>1</v>
      </c>
      <c r="E8" s="75" t="s">
        <v>469</v>
      </c>
      <c r="F8" s="36">
        <v>451500</v>
      </c>
      <c r="G8" s="25"/>
      <c r="H8" s="25"/>
      <c r="I8" s="25"/>
      <c r="J8" s="25"/>
      <c r="K8" s="25"/>
      <c r="L8" s="74"/>
      <c r="M8" s="76" t="s">
        <v>24</v>
      </c>
      <c r="N8" s="75"/>
      <c r="O8" s="77"/>
      <c r="P8" s="36"/>
      <c r="Q8" s="36"/>
      <c r="R8" s="78"/>
      <c r="S8" s="78"/>
      <c r="T8" s="73"/>
      <c r="U8" s="73"/>
    </row>
    <row r="9" spans="1:21" ht="21">
      <c r="A9" s="20"/>
      <c r="B9" s="21"/>
      <c r="C9" s="21" t="s">
        <v>470</v>
      </c>
      <c r="D9" s="22">
        <v>2</v>
      </c>
      <c r="E9" s="23" t="s">
        <v>471</v>
      </c>
      <c r="F9" s="31">
        <v>280500</v>
      </c>
      <c r="G9" s="28"/>
      <c r="H9" s="28"/>
      <c r="I9" s="28"/>
      <c r="J9" s="28"/>
      <c r="K9" s="28"/>
      <c r="L9" s="22">
        <v>1</v>
      </c>
      <c r="M9" s="23" t="s">
        <v>472</v>
      </c>
      <c r="N9" s="23">
        <v>2</v>
      </c>
      <c r="O9" s="27" t="s">
        <v>132</v>
      </c>
      <c r="P9" s="28">
        <v>45300</v>
      </c>
      <c r="Q9" s="28">
        <f>N9*P9</f>
        <v>90600</v>
      </c>
      <c r="R9" s="30"/>
      <c r="S9" s="30"/>
      <c r="T9" s="21"/>
      <c r="U9" s="21"/>
    </row>
    <row r="10" spans="1:21" ht="21">
      <c r="A10" s="20"/>
      <c r="B10" s="21"/>
      <c r="C10" s="21" t="s">
        <v>473</v>
      </c>
      <c r="D10" s="22"/>
      <c r="E10" s="27" t="s">
        <v>30</v>
      </c>
      <c r="F10" s="36">
        <f>SUM(F8:F9)</f>
        <v>732000</v>
      </c>
      <c r="G10" s="28"/>
      <c r="H10" s="28"/>
      <c r="I10" s="28"/>
      <c r="J10" s="28"/>
      <c r="K10" s="28"/>
      <c r="L10" s="22">
        <v>2</v>
      </c>
      <c r="M10" s="23" t="s">
        <v>474</v>
      </c>
      <c r="N10" s="23">
        <v>1</v>
      </c>
      <c r="O10" s="27" t="s">
        <v>34</v>
      </c>
      <c r="P10" s="28">
        <v>20000</v>
      </c>
      <c r="Q10" s="28">
        <f>N10*P10</f>
        <v>20000</v>
      </c>
      <c r="R10" s="30"/>
      <c r="S10" s="30"/>
      <c r="T10" s="21"/>
      <c r="U10" s="21"/>
    </row>
    <row r="11" spans="1:21" ht="21">
      <c r="A11" s="20"/>
      <c r="B11" s="21"/>
      <c r="C11" s="21"/>
      <c r="D11" s="22"/>
      <c r="E11" s="23"/>
      <c r="F11" s="28"/>
      <c r="G11" s="32"/>
      <c r="H11" s="32"/>
      <c r="I11" s="32"/>
      <c r="J11" s="32"/>
      <c r="K11" s="32"/>
      <c r="L11" s="22"/>
      <c r="M11" s="26" t="s">
        <v>41</v>
      </c>
      <c r="N11" s="23"/>
      <c r="O11" s="27"/>
      <c r="P11" s="28"/>
      <c r="Q11" s="28"/>
      <c r="R11" s="30"/>
      <c r="S11" s="30"/>
      <c r="T11" s="21"/>
      <c r="U11" s="21"/>
    </row>
    <row r="12" spans="1:21" ht="21">
      <c r="A12" s="20"/>
      <c r="B12" s="21"/>
      <c r="C12" s="21"/>
      <c r="D12" s="22"/>
      <c r="E12" s="23"/>
      <c r="F12" s="28"/>
      <c r="G12" s="32"/>
      <c r="H12" s="32"/>
      <c r="I12" s="32"/>
      <c r="J12" s="32"/>
      <c r="K12" s="32"/>
      <c r="L12" s="39">
        <v>3</v>
      </c>
      <c r="M12" s="40" t="s">
        <v>475</v>
      </c>
      <c r="N12" s="40">
        <v>2</v>
      </c>
      <c r="O12" s="41" t="s">
        <v>37</v>
      </c>
      <c r="P12" s="43">
        <v>43500</v>
      </c>
      <c r="Q12" s="43">
        <f>N12*P12</f>
        <v>87000</v>
      </c>
      <c r="R12" s="43"/>
      <c r="S12" s="43"/>
      <c r="T12" s="38"/>
      <c r="U12" s="38"/>
    </row>
    <row r="13" spans="1:21" ht="21">
      <c r="A13" s="20"/>
      <c r="B13" s="21"/>
      <c r="C13" s="21"/>
      <c r="D13" s="22"/>
      <c r="E13" s="23"/>
      <c r="F13" s="28"/>
      <c r="G13" s="32"/>
      <c r="H13" s="32"/>
      <c r="I13" s="32"/>
      <c r="J13" s="32"/>
      <c r="K13" s="32"/>
      <c r="L13" s="39">
        <v>4</v>
      </c>
      <c r="M13" s="40" t="s">
        <v>476</v>
      </c>
      <c r="N13" s="40">
        <v>1</v>
      </c>
      <c r="O13" s="41" t="s">
        <v>37</v>
      </c>
      <c r="P13" s="43">
        <v>24000</v>
      </c>
      <c r="Q13" s="43">
        <f>N13*P13</f>
        <v>24000</v>
      </c>
      <c r="R13" s="43"/>
      <c r="S13" s="43"/>
      <c r="T13" s="38"/>
      <c r="U13" s="38"/>
    </row>
    <row r="14" spans="1:21" ht="21">
      <c r="A14" s="20"/>
      <c r="B14" s="21"/>
      <c r="C14" s="21"/>
      <c r="D14" s="22"/>
      <c r="E14" s="23"/>
      <c r="F14" s="28"/>
      <c r="G14" s="32"/>
      <c r="H14" s="32"/>
      <c r="I14" s="32"/>
      <c r="J14" s="32"/>
      <c r="K14" s="32"/>
      <c r="L14" s="39"/>
      <c r="M14" s="187" t="s">
        <v>165</v>
      </c>
      <c r="N14" s="40"/>
      <c r="O14" s="41"/>
      <c r="P14" s="43"/>
      <c r="Q14" s="43"/>
      <c r="R14" s="43"/>
      <c r="S14" s="43"/>
      <c r="T14" s="38"/>
      <c r="U14" s="38"/>
    </row>
    <row r="15" spans="1:21" ht="21">
      <c r="A15" s="20"/>
      <c r="B15" s="21"/>
      <c r="C15" s="21"/>
      <c r="D15" s="22"/>
      <c r="E15" s="23"/>
      <c r="F15" s="28"/>
      <c r="G15" s="32"/>
      <c r="H15" s="32"/>
      <c r="I15" s="32"/>
      <c r="J15" s="32"/>
      <c r="K15" s="32"/>
      <c r="L15" s="39">
        <v>5</v>
      </c>
      <c r="M15" s="40" t="s">
        <v>339</v>
      </c>
      <c r="N15" s="40">
        <v>1</v>
      </c>
      <c r="O15" s="41" t="s">
        <v>74</v>
      </c>
      <c r="P15" s="43">
        <v>46400</v>
      </c>
      <c r="Q15" s="43">
        <f>N15*P15</f>
        <v>46400</v>
      </c>
      <c r="R15" s="43"/>
      <c r="S15" s="43"/>
      <c r="T15" s="38"/>
      <c r="U15" s="38"/>
    </row>
    <row r="16" spans="1:21" ht="21" hidden="1">
      <c r="A16" s="20"/>
      <c r="B16" s="21"/>
      <c r="C16" s="21"/>
      <c r="D16" s="22"/>
      <c r="E16" s="23"/>
      <c r="F16" s="28"/>
      <c r="G16" s="32"/>
      <c r="H16" s="32"/>
      <c r="I16" s="32"/>
      <c r="J16" s="32"/>
      <c r="K16" s="32"/>
      <c r="L16" s="39"/>
      <c r="M16" s="187"/>
      <c r="N16" s="40"/>
      <c r="O16" s="41"/>
      <c r="P16" s="43"/>
      <c r="Q16" s="43"/>
      <c r="R16" s="43"/>
      <c r="S16" s="43"/>
      <c r="T16" s="38"/>
      <c r="U16" s="38"/>
    </row>
    <row r="17" spans="1:21" ht="21" hidden="1">
      <c r="A17" s="20"/>
      <c r="B17" s="21"/>
      <c r="C17" s="21"/>
      <c r="D17" s="22"/>
      <c r="E17" s="23"/>
      <c r="F17" s="28"/>
      <c r="G17" s="32"/>
      <c r="H17" s="32"/>
      <c r="I17" s="32"/>
      <c r="J17" s="32"/>
      <c r="K17" s="32"/>
      <c r="L17" s="39"/>
      <c r="M17" s="40"/>
      <c r="N17" s="40"/>
      <c r="O17" s="41"/>
      <c r="P17" s="43"/>
      <c r="Q17" s="43"/>
      <c r="R17" s="43"/>
      <c r="S17" s="43"/>
      <c r="T17" s="38"/>
      <c r="U17" s="38"/>
    </row>
    <row r="18" spans="1:21" ht="21" hidden="1">
      <c r="A18" s="20"/>
      <c r="B18" s="21"/>
      <c r="C18" s="21"/>
      <c r="D18" s="22"/>
      <c r="E18" s="23"/>
      <c r="F18" s="28"/>
      <c r="G18" s="32"/>
      <c r="H18" s="32"/>
      <c r="I18" s="32"/>
      <c r="J18" s="32"/>
      <c r="K18" s="32"/>
      <c r="L18" s="22"/>
      <c r="M18" s="23"/>
      <c r="N18" s="23"/>
      <c r="O18" s="27"/>
      <c r="P18" s="28"/>
      <c r="Q18" s="28"/>
      <c r="R18" s="30"/>
      <c r="S18" s="30"/>
      <c r="T18" s="21"/>
      <c r="U18" s="21"/>
    </row>
    <row r="19" spans="1:21" ht="21">
      <c r="A19" s="20"/>
      <c r="B19" s="21"/>
      <c r="C19" s="21"/>
      <c r="D19" s="22"/>
      <c r="E19" s="23"/>
      <c r="F19" s="28"/>
      <c r="G19" s="32"/>
      <c r="H19" s="32"/>
      <c r="I19" s="32"/>
      <c r="J19" s="32"/>
      <c r="K19" s="32"/>
      <c r="L19" s="169"/>
      <c r="M19" s="82" t="s">
        <v>66</v>
      </c>
      <c r="N19" s="122"/>
      <c r="O19" s="127"/>
      <c r="P19" s="47"/>
      <c r="Q19" s="47">
        <f>SUM(Q9:Q15)</f>
        <v>268000</v>
      </c>
      <c r="R19" s="30"/>
      <c r="S19" s="30"/>
      <c r="T19" s="21"/>
      <c r="U19" s="21"/>
    </row>
    <row r="20" spans="1:21" ht="21">
      <c r="A20" s="20"/>
      <c r="B20" s="130"/>
      <c r="C20" s="21"/>
      <c r="D20" s="22"/>
      <c r="E20" s="23"/>
      <c r="F20" s="28"/>
      <c r="G20" s="32"/>
      <c r="H20" s="32"/>
      <c r="I20" s="32"/>
      <c r="J20" s="32"/>
      <c r="K20" s="32"/>
      <c r="L20" s="58"/>
      <c r="M20" s="125" t="s">
        <v>67</v>
      </c>
      <c r="N20" s="176"/>
      <c r="O20" s="177"/>
      <c r="P20" s="178"/>
      <c r="Q20" s="15">
        <f>Q19+F10</f>
        <v>1000000</v>
      </c>
      <c r="R20" s="78"/>
      <c r="S20" s="78"/>
      <c r="T20" s="21"/>
      <c r="U20" s="21"/>
    </row>
    <row r="21" spans="1:21" ht="51" customHeight="1">
      <c r="A21" s="60"/>
      <c r="B21" s="61"/>
      <c r="C21" s="61"/>
      <c r="D21" s="61"/>
      <c r="E21" s="61"/>
      <c r="F21" s="62"/>
      <c r="G21" s="62"/>
      <c r="H21" s="62"/>
      <c r="I21" s="62"/>
      <c r="J21" s="62"/>
      <c r="K21" s="62"/>
      <c r="L21" s="61"/>
      <c r="M21" s="63"/>
      <c r="N21" s="61"/>
      <c r="O21" s="63"/>
      <c r="P21" s="62"/>
      <c r="Q21" s="62"/>
      <c r="R21" s="64"/>
      <c r="S21" s="64"/>
      <c r="T21" s="61"/>
      <c r="U21" s="61"/>
    </row>
    <row r="22" spans="1:21" ht="53.25" customHeight="1">
      <c r="A22" s="65"/>
      <c r="B22" s="66"/>
      <c r="C22" s="66"/>
      <c r="D22" s="66"/>
      <c r="E22" s="66"/>
      <c r="F22" s="67"/>
      <c r="G22" s="67"/>
      <c r="H22" s="67"/>
      <c r="I22" s="67"/>
      <c r="J22" s="67"/>
      <c r="K22" s="67"/>
      <c r="L22" s="66"/>
      <c r="M22" s="68" t="s">
        <v>68</v>
      </c>
      <c r="N22" s="66"/>
      <c r="O22" s="69"/>
      <c r="P22" s="67"/>
      <c r="Q22" s="67"/>
      <c r="R22" s="70"/>
      <c r="S22" s="70"/>
      <c r="T22" s="66"/>
      <c r="U22" s="66"/>
    </row>
    <row r="23" spans="1:21" ht="53.25" customHeight="1">
      <c r="A23" s="65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6"/>
      <c r="M23" s="68" t="s">
        <v>69</v>
      </c>
      <c r="N23" s="66"/>
      <c r="O23" s="69"/>
      <c r="P23" s="67"/>
      <c r="Q23" s="67"/>
      <c r="R23" s="70"/>
      <c r="S23" s="70"/>
      <c r="T23" s="66"/>
      <c r="U23" s="66"/>
    </row>
    <row r="24" spans="1:21" ht="53.25" customHeight="1">
      <c r="A24" s="65"/>
      <c r="B24" s="71"/>
      <c r="C24" s="66"/>
      <c r="D24" s="66"/>
      <c r="E24" s="66"/>
      <c r="F24" s="67"/>
      <c r="G24" s="67"/>
      <c r="H24" s="67"/>
      <c r="I24" s="67"/>
      <c r="J24" s="67"/>
      <c r="K24" s="67"/>
      <c r="L24" s="66"/>
      <c r="M24" s="68" t="s">
        <v>70</v>
      </c>
      <c r="N24" s="66"/>
      <c r="O24" s="69"/>
      <c r="P24" s="67"/>
      <c r="Q24" s="67"/>
      <c r="R24" s="70"/>
      <c r="S24" s="70"/>
      <c r="T24" s="66"/>
      <c r="U24" s="66"/>
    </row>
    <row r="25" spans="1:21" ht="21">
      <c r="A25" s="65"/>
      <c r="B25" s="71"/>
      <c r="C25" s="66"/>
      <c r="D25" s="66"/>
      <c r="E25" s="66"/>
      <c r="F25" s="67"/>
      <c r="G25" s="67"/>
      <c r="H25" s="67"/>
      <c r="I25" s="67"/>
      <c r="J25" s="67"/>
      <c r="K25" s="67"/>
      <c r="L25" s="66"/>
      <c r="M25" s="69"/>
      <c r="N25" s="156"/>
      <c r="O25" s="185"/>
      <c r="P25" s="105"/>
      <c r="Q25" s="67"/>
      <c r="R25" s="70"/>
      <c r="S25" s="70"/>
      <c r="T25" s="66"/>
      <c r="U25" s="66"/>
    </row>
  </sheetData>
  <sheetProtection/>
  <mergeCells count="10">
    <mergeCell ref="D7:E7"/>
    <mergeCell ref="L7:M7"/>
    <mergeCell ref="N7:O7"/>
    <mergeCell ref="A1:T1"/>
    <mergeCell ref="A2:T2"/>
    <mergeCell ref="A3:T3"/>
    <mergeCell ref="D5:Q5"/>
    <mergeCell ref="D6:F6"/>
    <mergeCell ref="L6:M6"/>
    <mergeCell ref="N6:O6"/>
  </mergeCells>
  <printOptions/>
  <pageMargins left="0.35433070866141736" right="0.15748031496062992" top="0.31496062992125984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KKD 2011 V.2</cp:lastModifiedBy>
  <cp:lastPrinted>2013-11-15T08:50:38Z</cp:lastPrinted>
  <dcterms:created xsi:type="dcterms:W3CDTF">2013-11-15T02:46:17Z</dcterms:created>
  <dcterms:modified xsi:type="dcterms:W3CDTF">2013-11-15T08:52:38Z</dcterms:modified>
  <cp:category/>
  <cp:version/>
  <cp:contentType/>
  <cp:contentStatus/>
</cp:coreProperties>
</file>