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0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<sst xmlns="http://schemas.openxmlformats.org/spreadsheetml/2006/main" count="71" uniqueCount="48">
  <si>
    <t>1.  นางสาวจันทร์จรัส  ประทุมวงศ์   ตำแหน่ง  เจ้าหน้าที่วิเคราะห์นโยบายและแผน 4 (กรณีบรรจุก่อนวันที่ 1 มกราคม 2555)</t>
  </si>
  <si>
    <t>ช่วงระยะเวลา</t>
  </si>
  <si>
    <t>รายการ</t>
  </si>
  <si>
    <t>คุณวุฒิ</t>
  </si>
  <si>
    <t>ซี</t>
  </si>
  <si>
    <t>อัตราเงินเดือนเดิม</t>
  </si>
  <si>
    <t>รวมรับ</t>
  </si>
  <si>
    <t>ปรับเพิ่มตามคุณวุฒิ</t>
  </si>
  <si>
    <t>รวม</t>
  </si>
  <si>
    <t>ส่วนต่าง</t>
  </si>
  <si>
    <t>หมายเหตุ</t>
  </si>
  <si>
    <t>ขั้น</t>
  </si>
  <si>
    <t>เงินเดือน</t>
  </si>
  <si>
    <t>ค่าครองชีพ</t>
  </si>
  <si>
    <t>จำนวนขั้นที่ปรับ</t>
  </si>
  <si>
    <t>ขั้นที่</t>
  </si>
  <si>
    <t>ต่อเดือน</t>
  </si>
  <si>
    <t>ตกเบิก</t>
  </si>
  <si>
    <t>ปรับได้</t>
  </si>
  <si>
    <t>ไม่เกิน</t>
  </si>
  <si>
    <t>ปรับ</t>
  </si>
  <si>
    <t xml:space="preserve"> 1 ม.ค. 55 -</t>
  </si>
  <si>
    <t>ปรับเงินเดือน</t>
  </si>
  <si>
    <t>ปวส.</t>
  </si>
  <si>
    <t xml:space="preserve"> 1 เดือน</t>
  </si>
  <si>
    <t xml:space="preserve"> 31 ม.ค.55</t>
  </si>
  <si>
    <t>ตามคุณวุฒิ</t>
  </si>
  <si>
    <t xml:space="preserve"> 1 ก.พ. 55 -</t>
  </si>
  <si>
    <t>เลื่อนระดับ 4</t>
  </si>
  <si>
    <t xml:space="preserve"> 2 เดือน</t>
  </si>
  <si>
    <t xml:space="preserve"> 31 มี.ค. 55</t>
  </si>
  <si>
    <t>1 เม.ย. 55 -</t>
  </si>
  <si>
    <t>เลื่อนขั้น 0.5 ขั้น</t>
  </si>
  <si>
    <t>3  เดือน 26 วัน</t>
  </si>
  <si>
    <t xml:space="preserve"> 26 ก.ค. 55</t>
  </si>
  <si>
    <t xml:space="preserve"> 27 ก.ค. 55 -</t>
  </si>
  <si>
    <t>สอบเปลี่ยน</t>
  </si>
  <si>
    <t>ป.ตรี</t>
  </si>
  <si>
    <t xml:space="preserve"> -</t>
  </si>
  <si>
    <t xml:space="preserve"> 30 ก.ย. 55</t>
  </si>
  <si>
    <t>สายงาน</t>
  </si>
  <si>
    <t xml:space="preserve"> 1 ต.ค.55 -</t>
  </si>
  <si>
    <t>เลื่อนขั้น 1 ขั้น</t>
  </si>
  <si>
    <t xml:space="preserve"> 1 เม.ย. 56 -</t>
  </si>
  <si>
    <t xml:space="preserve"> 30 ก.ย. 56</t>
  </si>
  <si>
    <t xml:space="preserve"> 1 ต.ค. 56 -</t>
  </si>
  <si>
    <t xml:space="preserve"> 31 ธ.ค. 56</t>
  </si>
  <si>
    <t>บาท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</si>
</sst>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3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1" fillId="20" borderId="5" applyNumberFormat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187" fontId="35" fillId="0" borderId="0" xfId="36" applyNumberFormat="1" applyFont="1" applyAlignment="1">
      <alignment/>
    </xf>
    <xf numFmtId="187" fontId="35" fillId="0" borderId="0" xfId="36" applyNumberFormat="1" applyFont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187" fontId="35" fillId="0" borderId="10" xfId="36" applyNumberFormat="1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187" fontId="35" fillId="0" borderId="10" xfId="36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4" xfId="0" applyFont="1" applyBorder="1" applyAlignment="1">
      <alignment horizontal="center" vertical="center"/>
    </xf>
    <xf numFmtId="187" fontId="35" fillId="0" borderId="14" xfId="36" applyNumberFormat="1" applyFont="1" applyBorder="1" applyAlignment="1">
      <alignment horizontal="center" vertical="center"/>
    </xf>
    <xf numFmtId="187" fontId="35" fillId="0" borderId="10" xfId="36" applyNumberFormat="1" applyFont="1" applyBorder="1" applyAlignment="1">
      <alignment/>
    </xf>
    <xf numFmtId="0" fontId="35" fillId="0" borderId="14" xfId="0" applyFont="1" applyBorder="1" applyAlignment="1">
      <alignment/>
    </xf>
    <xf numFmtId="187" fontId="35" fillId="0" borderId="14" xfId="36" applyNumberFormat="1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 vertical="center"/>
    </xf>
    <xf numFmtId="187" fontId="35" fillId="0" borderId="15" xfId="36" applyNumberFormat="1" applyFont="1" applyBorder="1" applyAlignment="1">
      <alignment horizontal="center" vertical="center"/>
    </xf>
    <xf numFmtId="0" fontId="35" fillId="0" borderId="16" xfId="0" applyFont="1" applyBorder="1" applyAlignment="1">
      <alignment/>
    </xf>
    <xf numFmtId="0" fontId="35" fillId="0" borderId="15" xfId="0" applyFont="1" applyBorder="1" applyAlignment="1">
      <alignment/>
    </xf>
    <xf numFmtId="187" fontId="35" fillId="0" borderId="15" xfId="36" applyNumberFormat="1" applyFont="1" applyBorder="1" applyAlignment="1">
      <alignment/>
    </xf>
    <xf numFmtId="187" fontId="35" fillId="0" borderId="15" xfId="36" applyNumberFormat="1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4" xfId="0" applyFont="1" applyBorder="1" applyAlignment="1">
      <alignment horizontal="left" vertical="center"/>
    </xf>
    <xf numFmtId="187" fontId="35" fillId="0" borderId="10" xfId="0" applyNumberFormat="1" applyFont="1" applyBorder="1" applyAlignment="1">
      <alignment/>
    </xf>
    <xf numFmtId="0" fontId="35" fillId="0" borderId="15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187" fontId="35" fillId="0" borderId="14" xfId="36" applyNumberFormat="1" applyFont="1" applyBorder="1" applyAlignment="1">
      <alignment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187" fontId="35" fillId="0" borderId="14" xfId="0" applyNumberFormat="1" applyFont="1" applyBorder="1" applyAlignment="1">
      <alignment/>
    </xf>
    <xf numFmtId="15" fontId="35" fillId="0" borderId="14" xfId="0" applyNumberFormat="1" applyFont="1" applyBorder="1" applyAlignment="1">
      <alignment/>
    </xf>
    <xf numFmtId="0" fontId="35" fillId="0" borderId="15" xfId="0" applyFont="1" applyBorder="1" applyAlignment="1">
      <alignment horizontal="left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/>
    </xf>
    <xf numFmtId="187" fontId="35" fillId="0" borderId="17" xfId="36" applyNumberFormat="1" applyFont="1" applyBorder="1" applyAlignment="1">
      <alignment/>
    </xf>
    <xf numFmtId="0" fontId="35" fillId="0" borderId="18" xfId="0" applyFont="1" applyBorder="1" applyAlignment="1">
      <alignment/>
    </xf>
    <xf numFmtId="15" fontId="35" fillId="0" borderId="15" xfId="0" applyNumberFormat="1" applyFont="1" applyBorder="1" applyAlignment="1">
      <alignment/>
    </xf>
    <xf numFmtId="187" fontId="35" fillId="0" borderId="21" xfId="36" applyNumberFormat="1" applyFont="1" applyBorder="1" applyAlignment="1">
      <alignment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2" xfId="0" applyFont="1" applyBorder="1" applyAlignment="1">
      <alignment/>
    </xf>
    <xf numFmtId="187" fontId="35" fillId="0" borderId="10" xfId="0" applyNumberFormat="1" applyFont="1" applyBorder="1" applyAlignment="1">
      <alignment horizontal="center"/>
    </xf>
    <xf numFmtId="187" fontId="35" fillId="0" borderId="15" xfId="36" applyNumberFormat="1" applyFont="1" applyBorder="1" applyAlignment="1">
      <alignment/>
    </xf>
    <xf numFmtId="187" fontId="35" fillId="0" borderId="0" xfId="36" applyNumberFormat="1" applyFont="1" applyAlignment="1">
      <alignment/>
    </xf>
    <xf numFmtId="187" fontId="35" fillId="0" borderId="23" xfId="36" applyNumberFormat="1" applyFont="1" applyBorder="1" applyAlignment="1">
      <alignment/>
    </xf>
    <xf numFmtId="15" fontId="35" fillId="33" borderId="14" xfId="0" applyNumberFormat="1" applyFont="1" applyFill="1" applyBorder="1" applyAlignment="1">
      <alignment/>
    </xf>
    <xf numFmtId="0" fontId="35" fillId="33" borderId="14" xfId="0" applyFont="1" applyFill="1" applyBorder="1" applyAlignment="1">
      <alignment/>
    </xf>
    <xf numFmtId="0" fontId="35" fillId="33" borderId="14" xfId="0" applyFont="1" applyFill="1" applyBorder="1" applyAlignment="1">
      <alignment horizontal="center"/>
    </xf>
    <xf numFmtId="187" fontId="35" fillId="33" borderId="14" xfId="36" applyNumberFormat="1" applyFont="1" applyFill="1" applyBorder="1" applyAlignment="1">
      <alignment/>
    </xf>
    <xf numFmtId="187" fontId="35" fillId="33" borderId="14" xfId="36" applyNumberFormat="1" applyFont="1" applyFill="1" applyBorder="1" applyAlignment="1">
      <alignment horizontal="center"/>
    </xf>
    <xf numFmtId="187" fontId="35" fillId="33" borderId="14" xfId="0" applyNumberFormat="1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3">
      <selection activeCell="F29" sqref="F29"/>
    </sheetView>
  </sheetViews>
  <sheetFormatPr defaultColWidth="9.140625" defaultRowHeight="15"/>
  <cols>
    <col min="2" max="2" width="11.8515625" style="0" customWidth="1"/>
  </cols>
  <sheetData>
    <row r="1" spans="1:18" ht="21">
      <c r="A1" s="1" t="s">
        <v>0</v>
      </c>
      <c r="B1" s="1"/>
      <c r="C1" s="1"/>
      <c r="D1" s="2"/>
      <c r="E1" s="2"/>
      <c r="F1" s="3"/>
      <c r="G1" s="4"/>
      <c r="H1" s="4"/>
      <c r="I1" s="3"/>
      <c r="J1" s="1"/>
      <c r="K1" s="1"/>
      <c r="L1" s="1"/>
      <c r="M1" s="3"/>
      <c r="N1" s="3"/>
      <c r="O1" s="3"/>
      <c r="P1" s="1"/>
      <c r="Q1" s="3"/>
      <c r="R1" s="2"/>
    </row>
    <row r="2" spans="1:18" ht="2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/>
      <c r="G2" s="7"/>
      <c r="H2" s="8"/>
      <c r="I2" s="9" t="s">
        <v>6</v>
      </c>
      <c r="J2" s="6" t="s">
        <v>7</v>
      </c>
      <c r="K2" s="7"/>
      <c r="L2" s="7"/>
      <c r="M2" s="7"/>
      <c r="N2" s="7"/>
      <c r="O2" s="9" t="s">
        <v>8</v>
      </c>
      <c r="P2" s="10" t="s">
        <v>9</v>
      </c>
      <c r="Q2" s="11" t="s">
        <v>8</v>
      </c>
      <c r="R2" s="12" t="s">
        <v>10</v>
      </c>
    </row>
    <row r="3" spans="1:18" ht="21">
      <c r="A3" s="13"/>
      <c r="B3" s="13"/>
      <c r="C3" s="13"/>
      <c r="D3" s="13"/>
      <c r="E3" s="5" t="s">
        <v>11</v>
      </c>
      <c r="F3" s="9" t="s">
        <v>12</v>
      </c>
      <c r="G3" s="9" t="s">
        <v>3</v>
      </c>
      <c r="H3" s="9" t="s">
        <v>13</v>
      </c>
      <c r="I3" s="14"/>
      <c r="J3" s="6" t="s">
        <v>14</v>
      </c>
      <c r="K3" s="8"/>
      <c r="L3" s="10" t="s">
        <v>15</v>
      </c>
      <c r="M3" s="11" t="s">
        <v>12</v>
      </c>
      <c r="N3" s="15" t="s">
        <v>13</v>
      </c>
      <c r="O3" s="14"/>
      <c r="P3" s="16" t="s">
        <v>16</v>
      </c>
      <c r="Q3" s="17" t="s">
        <v>17</v>
      </c>
      <c r="R3" s="18"/>
    </row>
    <row r="4" spans="1:18" ht="21">
      <c r="A4" s="19"/>
      <c r="B4" s="19"/>
      <c r="C4" s="19"/>
      <c r="D4" s="19"/>
      <c r="E4" s="19"/>
      <c r="F4" s="20"/>
      <c r="G4" s="20"/>
      <c r="H4" s="20"/>
      <c r="I4" s="20"/>
      <c r="J4" s="21" t="s">
        <v>18</v>
      </c>
      <c r="K4" s="21" t="s">
        <v>19</v>
      </c>
      <c r="L4" s="22" t="s">
        <v>20</v>
      </c>
      <c r="M4" s="23"/>
      <c r="N4" s="23"/>
      <c r="O4" s="20"/>
      <c r="P4" s="22"/>
      <c r="Q4" s="24"/>
      <c r="R4" s="25"/>
    </row>
    <row r="5" spans="1:18" ht="21">
      <c r="A5" s="10" t="s">
        <v>21</v>
      </c>
      <c r="B5" s="26" t="s">
        <v>22</v>
      </c>
      <c r="C5" s="10" t="s">
        <v>23</v>
      </c>
      <c r="D5" s="12">
        <v>3</v>
      </c>
      <c r="E5" s="12">
        <v>6.5</v>
      </c>
      <c r="F5" s="15">
        <v>9340</v>
      </c>
      <c r="G5" s="11">
        <v>160</v>
      </c>
      <c r="H5" s="11">
        <v>1500</v>
      </c>
      <c r="I5" s="15">
        <v>11000</v>
      </c>
      <c r="J5" s="10">
        <v>4.5</v>
      </c>
      <c r="K5" s="10">
        <v>10</v>
      </c>
      <c r="L5" s="10">
        <v>10</v>
      </c>
      <c r="M5" s="15">
        <v>10760</v>
      </c>
      <c r="N5" s="11">
        <v>1500</v>
      </c>
      <c r="O5" s="15">
        <f>M5+N5</f>
        <v>12260</v>
      </c>
      <c r="P5" s="27">
        <f>O5-I5</f>
        <v>1260</v>
      </c>
      <c r="Q5" s="15">
        <f>P5*1</f>
        <v>1260</v>
      </c>
      <c r="R5" s="12" t="s">
        <v>24</v>
      </c>
    </row>
    <row r="6" spans="1:18" ht="21">
      <c r="A6" s="22" t="s">
        <v>25</v>
      </c>
      <c r="B6" s="28" t="s">
        <v>26</v>
      </c>
      <c r="C6" s="22"/>
      <c r="D6" s="25"/>
      <c r="E6" s="25"/>
      <c r="F6" s="23"/>
      <c r="G6" s="24"/>
      <c r="H6" s="24"/>
      <c r="I6" s="23"/>
      <c r="J6" s="22"/>
      <c r="K6" s="22"/>
      <c r="L6" s="22"/>
      <c r="M6" s="23"/>
      <c r="N6" s="24"/>
      <c r="O6" s="23"/>
      <c r="P6" s="22"/>
      <c r="Q6" s="23"/>
      <c r="R6" s="25"/>
    </row>
    <row r="7" spans="1:18" ht="21">
      <c r="A7" s="16" t="s">
        <v>27</v>
      </c>
      <c r="B7" s="29" t="s">
        <v>28</v>
      </c>
      <c r="C7" s="16" t="s">
        <v>23</v>
      </c>
      <c r="D7" s="18">
        <v>4</v>
      </c>
      <c r="E7" s="18">
        <v>2.5</v>
      </c>
      <c r="F7" s="30">
        <v>9440</v>
      </c>
      <c r="G7" s="17">
        <v>160</v>
      </c>
      <c r="H7" s="17">
        <v>1500</v>
      </c>
      <c r="I7" s="30">
        <v>11100</v>
      </c>
      <c r="J7" s="31" t="s">
        <v>28</v>
      </c>
      <c r="K7" s="32"/>
      <c r="L7" s="16">
        <v>6</v>
      </c>
      <c r="M7" s="30">
        <v>11200</v>
      </c>
      <c r="N7" s="17">
        <v>1085</v>
      </c>
      <c r="O7" s="30">
        <f>M7+N7</f>
        <v>12285</v>
      </c>
      <c r="P7" s="33">
        <f>O7-I7</f>
        <v>1185</v>
      </c>
      <c r="Q7" s="30">
        <f>P7*2</f>
        <v>2370</v>
      </c>
      <c r="R7" s="18" t="s">
        <v>29</v>
      </c>
    </row>
    <row r="8" spans="1:18" ht="21">
      <c r="A8" s="34" t="s">
        <v>30</v>
      </c>
      <c r="B8" s="35"/>
      <c r="C8" s="16"/>
      <c r="D8" s="18"/>
      <c r="E8" s="18"/>
      <c r="F8" s="30"/>
      <c r="G8" s="17"/>
      <c r="H8" s="17"/>
      <c r="I8" s="30"/>
      <c r="J8" s="36"/>
      <c r="K8" s="37"/>
      <c r="L8" s="16"/>
      <c r="M8" s="30"/>
      <c r="N8" s="17"/>
      <c r="O8" s="30"/>
      <c r="P8" s="16"/>
      <c r="Q8" s="30"/>
      <c r="R8" s="18"/>
    </row>
    <row r="9" spans="1:18" ht="21">
      <c r="A9" s="38" t="s">
        <v>31</v>
      </c>
      <c r="B9" s="29" t="s">
        <v>32</v>
      </c>
      <c r="C9" s="10" t="s">
        <v>23</v>
      </c>
      <c r="D9" s="12">
        <v>4</v>
      </c>
      <c r="E9" s="12">
        <v>3</v>
      </c>
      <c r="F9" s="15">
        <v>9700</v>
      </c>
      <c r="G9" s="11">
        <v>160</v>
      </c>
      <c r="H9" s="11">
        <v>1500</v>
      </c>
      <c r="I9" s="39">
        <v>11360</v>
      </c>
      <c r="J9" s="31" t="s">
        <v>32</v>
      </c>
      <c r="K9" s="32"/>
      <c r="L9" s="40">
        <v>6.5</v>
      </c>
      <c r="M9" s="15">
        <v>11450</v>
      </c>
      <c r="N9" s="11">
        <v>835</v>
      </c>
      <c r="O9" s="15">
        <f>M9+N9</f>
        <v>12285</v>
      </c>
      <c r="P9" s="27">
        <f>O9-I9</f>
        <v>925</v>
      </c>
      <c r="Q9" s="15">
        <v>3550</v>
      </c>
      <c r="R9" s="12" t="s">
        <v>33</v>
      </c>
    </row>
    <row r="10" spans="1:18" ht="21">
      <c r="A10" s="41" t="s">
        <v>34</v>
      </c>
      <c r="B10" s="35"/>
      <c r="C10" s="22"/>
      <c r="D10" s="25"/>
      <c r="E10" s="25"/>
      <c r="F10" s="23"/>
      <c r="G10" s="24"/>
      <c r="H10" s="24"/>
      <c r="I10" s="42"/>
      <c r="J10" s="43"/>
      <c r="K10" s="44"/>
      <c r="L10" s="45"/>
      <c r="M10" s="23"/>
      <c r="N10" s="24"/>
      <c r="O10" s="23"/>
      <c r="P10" s="22"/>
      <c r="Q10" s="23"/>
      <c r="R10" s="25"/>
    </row>
    <row r="11" spans="1:18" ht="21">
      <c r="A11" s="50" t="s">
        <v>35</v>
      </c>
      <c r="B11" s="51" t="s">
        <v>36</v>
      </c>
      <c r="C11" s="51" t="s">
        <v>37</v>
      </c>
      <c r="D11" s="52">
        <v>4</v>
      </c>
      <c r="E11" s="52">
        <v>3</v>
      </c>
      <c r="F11" s="53">
        <v>9700</v>
      </c>
      <c r="G11" s="54">
        <v>740</v>
      </c>
      <c r="H11" s="54">
        <v>4560</v>
      </c>
      <c r="I11" s="53">
        <f>F11+G11+H11</f>
        <v>15000</v>
      </c>
      <c r="J11" s="52">
        <v>7.5</v>
      </c>
      <c r="K11" s="52">
        <v>10</v>
      </c>
      <c r="L11" s="51">
        <v>10</v>
      </c>
      <c r="M11" s="53">
        <v>11860</v>
      </c>
      <c r="N11" s="54">
        <v>3140</v>
      </c>
      <c r="O11" s="53">
        <f>M11+N11</f>
        <v>15000</v>
      </c>
      <c r="P11" s="55"/>
      <c r="Q11" s="54" t="s">
        <v>38</v>
      </c>
      <c r="R11" s="52" t="s">
        <v>38</v>
      </c>
    </row>
    <row r="12" spans="1:18" ht="21">
      <c r="A12" s="50" t="s">
        <v>39</v>
      </c>
      <c r="B12" s="51" t="s">
        <v>40</v>
      </c>
      <c r="C12" s="51"/>
      <c r="D12" s="52"/>
      <c r="E12" s="52"/>
      <c r="F12" s="53"/>
      <c r="G12" s="54"/>
      <c r="H12" s="54"/>
      <c r="I12" s="53"/>
      <c r="J12" s="51"/>
      <c r="K12" s="51"/>
      <c r="L12" s="51"/>
      <c r="M12" s="53"/>
      <c r="N12" s="54"/>
      <c r="O12" s="53"/>
      <c r="P12" s="51"/>
      <c r="Q12" s="53"/>
      <c r="R12" s="52"/>
    </row>
    <row r="13" spans="1:18" ht="21">
      <c r="A13" s="10" t="s">
        <v>41</v>
      </c>
      <c r="B13" s="29" t="s">
        <v>42</v>
      </c>
      <c r="C13" s="10" t="s">
        <v>37</v>
      </c>
      <c r="D13" s="12">
        <v>4</v>
      </c>
      <c r="E13" s="12">
        <v>4</v>
      </c>
      <c r="F13" s="15">
        <v>10190</v>
      </c>
      <c r="G13" s="11">
        <v>630</v>
      </c>
      <c r="H13" s="11">
        <v>4180</v>
      </c>
      <c r="I13" s="15">
        <f>F13+G13+H13</f>
        <v>15000</v>
      </c>
      <c r="J13" s="31" t="s">
        <v>42</v>
      </c>
      <c r="K13" s="32"/>
      <c r="L13" s="10">
        <v>11</v>
      </c>
      <c r="M13" s="15">
        <v>12470</v>
      </c>
      <c r="N13" s="11">
        <v>2530</v>
      </c>
      <c r="O13" s="15">
        <f>M13+N13</f>
        <v>15000</v>
      </c>
      <c r="P13" s="46">
        <f>O13-I13</f>
        <v>0</v>
      </c>
      <c r="Q13" s="11" t="s">
        <v>38</v>
      </c>
      <c r="R13" s="12" t="s">
        <v>38</v>
      </c>
    </row>
    <row r="14" spans="1:18" ht="21">
      <c r="A14" s="22" t="s">
        <v>30</v>
      </c>
      <c r="B14" s="35"/>
      <c r="C14" s="22"/>
      <c r="D14" s="25"/>
      <c r="E14" s="25"/>
      <c r="F14" s="23"/>
      <c r="G14" s="24"/>
      <c r="H14" s="24"/>
      <c r="I14" s="23"/>
      <c r="J14" s="43"/>
      <c r="K14" s="44"/>
      <c r="L14" s="22"/>
      <c r="M14" s="23"/>
      <c r="N14" s="24"/>
      <c r="O14" s="23"/>
      <c r="P14" s="22"/>
      <c r="Q14" s="23"/>
      <c r="R14" s="25"/>
    </row>
    <row r="15" spans="1:18" ht="21">
      <c r="A15" s="10" t="s">
        <v>43</v>
      </c>
      <c r="B15" s="29" t="s">
        <v>32</v>
      </c>
      <c r="C15" s="10" t="s">
        <v>37</v>
      </c>
      <c r="D15" s="12">
        <v>4</v>
      </c>
      <c r="E15" s="12">
        <v>4.5</v>
      </c>
      <c r="F15" s="15">
        <v>10440</v>
      </c>
      <c r="G15" s="11">
        <v>630</v>
      </c>
      <c r="H15" s="11">
        <v>3930</v>
      </c>
      <c r="I15" s="15">
        <f>F15+G15+H15</f>
        <v>15000</v>
      </c>
      <c r="J15" s="31" t="s">
        <v>32</v>
      </c>
      <c r="K15" s="32"/>
      <c r="L15" s="10">
        <v>11.5</v>
      </c>
      <c r="M15" s="15">
        <v>12730</v>
      </c>
      <c r="N15" s="11">
        <v>2270</v>
      </c>
      <c r="O15" s="15">
        <v>15000</v>
      </c>
      <c r="P15" s="46">
        <f>O15-I15</f>
        <v>0</v>
      </c>
      <c r="Q15" s="11">
        <f>P15*6</f>
        <v>0</v>
      </c>
      <c r="R15" s="12" t="s">
        <v>38</v>
      </c>
    </row>
    <row r="16" spans="1:18" ht="21">
      <c r="A16" s="22" t="s">
        <v>44</v>
      </c>
      <c r="B16" s="35"/>
      <c r="C16" s="22"/>
      <c r="D16" s="25"/>
      <c r="E16" s="25"/>
      <c r="F16" s="23"/>
      <c r="G16" s="24"/>
      <c r="H16" s="24"/>
      <c r="I16" s="23"/>
      <c r="J16" s="43"/>
      <c r="K16" s="44"/>
      <c r="L16" s="22"/>
      <c r="M16" s="23"/>
      <c r="N16" s="24"/>
      <c r="O16" s="23"/>
      <c r="P16" s="22"/>
      <c r="Q16" s="23"/>
      <c r="R16" s="25"/>
    </row>
    <row r="17" spans="1:18" ht="21">
      <c r="A17" s="10" t="s">
        <v>45</v>
      </c>
      <c r="B17" s="29" t="s">
        <v>42</v>
      </c>
      <c r="C17" s="10" t="s">
        <v>37</v>
      </c>
      <c r="D17" s="12">
        <v>4</v>
      </c>
      <c r="E17" s="12">
        <v>5.5</v>
      </c>
      <c r="F17" s="15">
        <v>10950</v>
      </c>
      <c r="G17" s="11">
        <v>530</v>
      </c>
      <c r="H17" s="11">
        <v>3520</v>
      </c>
      <c r="I17" s="15">
        <f>F17+G17+H17</f>
        <v>15000</v>
      </c>
      <c r="J17" s="31" t="s">
        <v>42</v>
      </c>
      <c r="K17" s="32"/>
      <c r="L17" s="10">
        <v>12.5</v>
      </c>
      <c r="M17" s="15">
        <v>13230</v>
      </c>
      <c r="N17" s="11">
        <v>11770</v>
      </c>
      <c r="O17" s="15">
        <v>15000</v>
      </c>
      <c r="P17" s="46">
        <f>O17-I17</f>
        <v>0</v>
      </c>
      <c r="Q17" s="11">
        <f>P17*6</f>
        <v>0</v>
      </c>
      <c r="R17" s="12" t="s">
        <v>38</v>
      </c>
    </row>
    <row r="18" spans="1:18" ht="21.75" thickBot="1">
      <c r="A18" s="22" t="s">
        <v>46</v>
      </c>
      <c r="B18" s="35"/>
      <c r="C18" s="22"/>
      <c r="D18" s="25"/>
      <c r="E18" s="25"/>
      <c r="F18" s="23"/>
      <c r="G18" s="24"/>
      <c r="H18" s="24"/>
      <c r="I18" s="23"/>
      <c r="J18" s="43"/>
      <c r="K18" s="44"/>
      <c r="L18" s="22"/>
      <c r="M18" s="23"/>
      <c r="N18" s="24"/>
      <c r="O18" s="47"/>
      <c r="P18" s="22"/>
      <c r="Q18" s="30"/>
      <c r="R18" s="25"/>
    </row>
    <row r="19" spans="1:18" ht="21.75" thickBot="1">
      <c r="A19" s="1"/>
      <c r="B19" s="1"/>
      <c r="C19" s="1"/>
      <c r="D19" s="2"/>
      <c r="E19" s="2"/>
      <c r="F19" s="3"/>
      <c r="G19" s="4"/>
      <c r="H19" s="4"/>
      <c r="I19" s="3"/>
      <c r="J19" s="1"/>
      <c r="K19" s="1"/>
      <c r="L19" s="1"/>
      <c r="M19" s="3"/>
      <c r="N19" s="3"/>
      <c r="O19" s="3"/>
      <c r="P19" s="48" t="s">
        <v>8</v>
      </c>
      <c r="Q19" s="49">
        <f>SUM(Q5:Q18)</f>
        <v>7180</v>
      </c>
      <c r="R19" s="2" t="s">
        <v>47</v>
      </c>
    </row>
    <row r="20" ht="15" thickTop="1"/>
  </sheetData>
  <sheetProtection/>
  <mergeCells count="23">
    <mergeCell ref="B15:B16"/>
    <mergeCell ref="J15:K16"/>
    <mergeCell ref="B17:B18"/>
    <mergeCell ref="J17:K18"/>
    <mergeCell ref="B7:B8"/>
    <mergeCell ref="J7:K8"/>
    <mergeCell ref="B9:B10"/>
    <mergeCell ref="J9:K10"/>
    <mergeCell ref="B13:B14"/>
    <mergeCell ref="J13:K14"/>
    <mergeCell ref="J2:N2"/>
    <mergeCell ref="O2:O4"/>
    <mergeCell ref="E3:E4"/>
    <mergeCell ref="F3:F4"/>
    <mergeCell ref="G3:G4"/>
    <mergeCell ref="H3:H4"/>
    <mergeCell ref="J3:K3"/>
    <mergeCell ref="A2:A4"/>
    <mergeCell ref="B2:B4"/>
    <mergeCell ref="C2:C4"/>
    <mergeCell ref="D2:D4"/>
    <mergeCell ref="E2:H2"/>
    <mergeCell ref="I2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jjjjjjjjj</dc:creator>
  <cp:keywords/>
  <dc:description/>
  <cp:lastModifiedBy>jjjjjjjjj</cp:lastModifiedBy>
  <dcterms:created xsi:type="dcterms:W3CDTF">2014-03-14T14:41:24Z</dcterms:created>
  <dcterms:modified xsi:type="dcterms:W3CDTF">2014-03-14T14:45:52Z</dcterms:modified>
  <cp:category/>
  <cp:version/>
  <cp:contentType/>
  <cp:contentStatus/>
</cp:coreProperties>
</file>